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m.riga.lv/webdav/wordstorage/"/>
    </mc:Choice>
  </mc:AlternateContent>
  <bookViews>
    <workbookView xWindow="28680" yWindow="-120" windowWidth="29040" windowHeight="15840" activeTab="0"/>
  </bookViews>
  <sheets>
    <sheet name="1.pielikums" sheetId="1" r:id="rId3"/>
  </sheets>
  <definedNames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<sst xmlns="http://schemas.openxmlformats.org/spreadsheetml/2006/main" count="980" uniqueCount="912">
  <si>
    <t>Teritoriju saraksts un plāni</t>
  </si>
  <si>
    <t>Teritorijas nosaukums</t>
  </si>
  <si>
    <t>Zemes vienības kadastra apzīmējums</t>
  </si>
  <si>
    <t>Platība (m²)</t>
  </si>
  <si>
    <t>Teritorijas plāna Nr.</t>
  </si>
  <si>
    <t>Centra rajons</t>
  </si>
  <si>
    <t>Kanālmalas apstādījumi 1</t>
  </si>
  <si>
    <t>01000050037</t>
  </si>
  <si>
    <t>CE-01.1</t>
  </si>
  <si>
    <t>01000050003</t>
  </si>
  <si>
    <t>01000059001</t>
  </si>
  <si>
    <t>01000059002</t>
  </si>
  <si>
    <t>01000059007</t>
  </si>
  <si>
    <t>01000042024</t>
  </si>
  <si>
    <t>01000052024</t>
  </si>
  <si>
    <t>Kanālmalas apstādījumi 2</t>
  </si>
  <si>
    <t>01000050055</t>
  </si>
  <si>
    <t>CE-01.2</t>
  </si>
  <si>
    <t>01000059015</t>
  </si>
  <si>
    <t>01000099003</t>
  </si>
  <si>
    <t>01000059008</t>
  </si>
  <si>
    <t>01000099008</t>
  </si>
  <si>
    <t>Kanālmalas apstādījumi 3</t>
  </si>
  <si>
    <t>CE-01.3</t>
  </si>
  <si>
    <t>01000090025</t>
  </si>
  <si>
    <t>01000090027</t>
  </si>
  <si>
    <t>01000099014</t>
  </si>
  <si>
    <t>01000109007</t>
  </si>
  <si>
    <t>01000099013</t>
  </si>
  <si>
    <t>01000099012</t>
  </si>
  <si>
    <t>01000099011</t>
  </si>
  <si>
    <t>01000109006</t>
  </si>
  <si>
    <t>Esplanāde</t>
  </si>
  <si>
    <t>01000090002</t>
  </si>
  <si>
    <t>CE-02</t>
  </si>
  <si>
    <t>01000092008</t>
  </si>
  <si>
    <t>01000209017</t>
  </si>
  <si>
    <t>01000099006</t>
  </si>
  <si>
    <t>01000109008</t>
  </si>
  <si>
    <t>01000109009</t>
  </si>
  <si>
    <t>01000209000</t>
  </si>
  <si>
    <t>Brīvības aleja 1,2</t>
  </si>
  <si>
    <t>01000092003</t>
  </si>
  <si>
    <t>CE-03</t>
  </si>
  <si>
    <t>01000092004</t>
  </si>
  <si>
    <t>01000099004</t>
  </si>
  <si>
    <t>01000099000</t>
  </si>
  <si>
    <t>01000099005</t>
  </si>
  <si>
    <t>01000099007</t>
  </si>
  <si>
    <t>Baumaņa skvērs</t>
  </si>
  <si>
    <t>01000050087</t>
  </si>
  <si>
    <t>CE-04</t>
  </si>
  <si>
    <t>01000059000</t>
  </si>
  <si>
    <t>11.novembra krastmala 1</t>
  </si>
  <si>
    <t>01000070202</t>
  </si>
  <si>
    <t>CE-05.1</t>
  </si>
  <si>
    <t>01000070200</t>
  </si>
  <si>
    <t>01000072008</t>
  </si>
  <si>
    <t>01000072011</t>
  </si>
  <si>
    <t>01000079999</t>
  </si>
  <si>
    <t>01000080200</t>
  </si>
  <si>
    <t>01000082003</t>
  </si>
  <si>
    <t>01000082006</t>
  </si>
  <si>
    <t>01000082012</t>
  </si>
  <si>
    <t>01000082005</t>
  </si>
  <si>
    <t>01000072013</t>
  </si>
  <si>
    <t>11.novembra krastmala 2</t>
  </si>
  <si>
    <t>01000032053</t>
  </si>
  <si>
    <t>CE-05.2</t>
  </si>
  <si>
    <t>01000012017</t>
  </si>
  <si>
    <t>01000040166</t>
  </si>
  <si>
    <t>Pils laukuma skvērs</t>
  </si>
  <si>
    <t>01000089999</t>
  </si>
  <si>
    <t>CE-06</t>
  </si>
  <si>
    <t>01000080003</t>
  </si>
  <si>
    <t>01000080159</t>
  </si>
  <si>
    <t>01000082013</t>
  </si>
  <si>
    <t>01000089012</t>
  </si>
  <si>
    <t>01000089013</t>
  </si>
  <si>
    <t>01000089011</t>
  </si>
  <si>
    <t>01000089010</t>
  </si>
  <si>
    <t>Neatkarības (bij. Jēkaba) laukums</t>
  </si>
  <si>
    <t>01000099010</t>
  </si>
  <si>
    <t>CE-07</t>
  </si>
  <si>
    <t>01000090051</t>
  </si>
  <si>
    <t>01000109003</t>
  </si>
  <si>
    <t>01000099009</t>
  </si>
  <si>
    <t>01000089014</t>
  </si>
  <si>
    <t>01000089015</t>
  </si>
  <si>
    <t>Līvu laukums</t>
  </si>
  <si>
    <t>01000060067</t>
  </si>
  <si>
    <t>CE-08</t>
  </si>
  <si>
    <t>01000060079</t>
  </si>
  <si>
    <t>01000060082</t>
  </si>
  <si>
    <t>01000060081</t>
  </si>
  <si>
    <t>01000060066</t>
  </si>
  <si>
    <t>01000060005</t>
  </si>
  <si>
    <t>Alberta laukums</t>
  </si>
  <si>
    <t>01000030091</t>
  </si>
  <si>
    <t>CE-09</t>
  </si>
  <si>
    <t>01000032046</t>
  </si>
  <si>
    <t>01000030088</t>
  </si>
  <si>
    <t>01000039004</t>
  </si>
  <si>
    <t>Pēterbaznīcas skvērs</t>
  </si>
  <si>
    <t>01000010030</t>
  </si>
  <si>
    <t>CE-10</t>
  </si>
  <si>
    <t>01000019005</t>
  </si>
  <si>
    <t>01000010064</t>
  </si>
  <si>
    <t>Jēkaba baznīcas skvērs</t>
  </si>
  <si>
    <t>01000080075</t>
  </si>
  <si>
    <t>CE-11</t>
  </si>
  <si>
    <t>01000089004</t>
  </si>
  <si>
    <t>Z.A.Meierovica bulvāra un Smilšu ielas skvērs</t>
  </si>
  <si>
    <t>01000069021</t>
  </si>
  <si>
    <t>CE-12</t>
  </si>
  <si>
    <t>01000089016</t>
  </si>
  <si>
    <t>01000090009</t>
  </si>
  <si>
    <t>Herdera laukums</t>
  </si>
  <si>
    <t>01000070153</t>
  </si>
  <si>
    <t>CE-13</t>
  </si>
  <si>
    <t>01000079002</t>
  </si>
  <si>
    <t>Vērmanes dārzs</t>
  </si>
  <si>
    <t>01000050005</t>
  </si>
  <si>
    <t>CE-14</t>
  </si>
  <si>
    <t>01000052021</t>
  </si>
  <si>
    <t>01000059011</t>
  </si>
  <si>
    <t>01000059005</t>
  </si>
  <si>
    <t>01000052020</t>
  </si>
  <si>
    <t>01000059004</t>
  </si>
  <si>
    <t>01000219000</t>
  </si>
  <si>
    <t>01000309008</t>
  </si>
  <si>
    <t>01000050105</t>
  </si>
  <si>
    <t>01000300025</t>
  </si>
  <si>
    <t>01000050104</t>
  </si>
  <si>
    <t>01000050101</t>
  </si>
  <si>
    <t>01000050099</t>
  </si>
  <si>
    <t>01000050062</t>
  </si>
  <si>
    <t>01000210046</t>
  </si>
  <si>
    <t>01000210052</t>
  </si>
  <si>
    <t>Kr.Barona-Pērnavas ielu skvērs</t>
  </si>
  <si>
    <t>01000270098</t>
  </si>
  <si>
    <t>CE-15</t>
  </si>
  <si>
    <t>01000272023</t>
  </si>
  <si>
    <t>01000359006</t>
  </si>
  <si>
    <t>01000359004</t>
  </si>
  <si>
    <t>Apstādījumi pie Akmens tilta 2</t>
  </si>
  <si>
    <t>01000072014</t>
  </si>
  <si>
    <t>CE-16</t>
  </si>
  <si>
    <t>01000012006</t>
  </si>
  <si>
    <t>Kr.Barona ielas sporta laukums</t>
  </si>
  <si>
    <t>01000350130</t>
  </si>
  <si>
    <t>CE-17</t>
  </si>
  <si>
    <t>Kopā Centra rajonā</t>
  </si>
  <si>
    <t>Latgales priekšpilsēta</t>
  </si>
  <si>
    <t>Grīziņkalns</t>
  </si>
  <si>
    <t>01000360002</t>
  </si>
  <si>
    <t>LA-01</t>
  </si>
  <si>
    <t>01000362017</t>
  </si>
  <si>
    <t>01000369001</t>
  </si>
  <si>
    <t>01000379999</t>
  </si>
  <si>
    <t>Ziedoņdārzs</t>
  </si>
  <si>
    <t>01000340186</t>
  </si>
  <si>
    <t>LA-02</t>
  </si>
  <si>
    <t>01000342023</t>
  </si>
  <si>
    <t>01000340020</t>
  </si>
  <si>
    <t>01000339012</t>
  </si>
  <si>
    <t>01000339003</t>
  </si>
  <si>
    <t>01000339004</t>
  </si>
  <si>
    <t>01000480039</t>
  </si>
  <si>
    <t>LA-03</t>
  </si>
  <si>
    <t>01000480085</t>
  </si>
  <si>
    <t>01000480126</t>
  </si>
  <si>
    <t>01000469001</t>
  </si>
  <si>
    <t>01000480041</t>
  </si>
  <si>
    <t>01000449002</t>
  </si>
  <si>
    <t>01000480024</t>
  </si>
  <si>
    <t>Klusais dārzs</t>
  </si>
  <si>
    <t>01000390102</t>
  </si>
  <si>
    <t>LA-04</t>
  </si>
  <si>
    <t>01000392006</t>
  </si>
  <si>
    <t>01000399001</t>
  </si>
  <si>
    <t>01000399000</t>
  </si>
  <si>
    <t>Miera dārzs</t>
  </si>
  <si>
    <t>01000390017</t>
  </si>
  <si>
    <t>LA-05</t>
  </si>
  <si>
    <t>01000399999</t>
  </si>
  <si>
    <t>01000390033</t>
  </si>
  <si>
    <t>Ebreju kapi</t>
  </si>
  <si>
    <t>01000460094</t>
  </si>
  <si>
    <t>LA-06</t>
  </si>
  <si>
    <t>01000462057</t>
  </si>
  <si>
    <t>01000462056</t>
  </si>
  <si>
    <t>01000460008</t>
  </si>
  <si>
    <t>01000460153</t>
  </si>
  <si>
    <t>Kojusalas dārzs</t>
  </si>
  <si>
    <t>01000480047</t>
  </si>
  <si>
    <t>LA-07</t>
  </si>
  <si>
    <t>01000480081</t>
  </si>
  <si>
    <t>01000780958</t>
  </si>
  <si>
    <t>LA-08</t>
  </si>
  <si>
    <t>01000789010</t>
  </si>
  <si>
    <t>A.Deglava – Pērnavas ielas skvērs</t>
  </si>
  <si>
    <t>01000372011</t>
  </si>
  <si>
    <t>LA-09</t>
  </si>
  <si>
    <t>01000372012</t>
  </si>
  <si>
    <t>01000370060</t>
  </si>
  <si>
    <t>01000379006</t>
  </si>
  <si>
    <t>01000370008</t>
  </si>
  <si>
    <t>01000372035</t>
  </si>
  <si>
    <t>01000379000</t>
  </si>
  <si>
    <t>01000379007</t>
  </si>
  <si>
    <t>Mazās Kalna ielas skvērs</t>
  </si>
  <si>
    <t>01000440074</t>
  </si>
  <si>
    <t>LA-10</t>
  </si>
  <si>
    <t>01000442018</t>
  </si>
  <si>
    <t>01000449001</t>
  </si>
  <si>
    <t>Rēznas ielas skvērs I</t>
  </si>
  <si>
    <t>01000460187</t>
  </si>
  <si>
    <t>LA-11</t>
  </si>
  <si>
    <t>01000469999</t>
  </si>
  <si>
    <t>01000469002</t>
  </si>
  <si>
    <t>Ķengaraga parks</t>
  </si>
  <si>
    <t>01001256429</t>
  </si>
  <si>
    <t>LA-12</t>
  </si>
  <si>
    <t>01001256538</t>
  </si>
  <si>
    <t>01001256537</t>
  </si>
  <si>
    <t>01001256860</t>
  </si>
  <si>
    <t>01001256502</t>
  </si>
  <si>
    <t>Pļavnieku parks</t>
  </si>
  <si>
    <t>01001210201</t>
  </si>
  <si>
    <t>LA-13</t>
  </si>
  <si>
    <t>01001211402</t>
  </si>
  <si>
    <t>01001210125</t>
  </si>
  <si>
    <t>01000710361</t>
  </si>
  <si>
    <t>01000712432</t>
  </si>
  <si>
    <t>01001211113</t>
  </si>
  <si>
    <t>Sadovņikova ielas skvērs</t>
  </si>
  <si>
    <t>01000430100</t>
  </si>
  <si>
    <t>LA-14</t>
  </si>
  <si>
    <t>01000430099</t>
  </si>
  <si>
    <t>01000430101</t>
  </si>
  <si>
    <t>01000439000</t>
  </si>
  <si>
    <t>01000402024</t>
  </si>
  <si>
    <t>Sadovņikova – Lazdonas ielas skvērs</t>
  </si>
  <si>
    <t>LA-15</t>
  </si>
  <si>
    <t>Rēznas ielas skvērs II</t>
  </si>
  <si>
    <t>01000470003</t>
  </si>
  <si>
    <t>LA-16</t>
  </si>
  <si>
    <t>01000470010</t>
  </si>
  <si>
    <t>01000430149</t>
  </si>
  <si>
    <t>LA-17</t>
  </si>
  <si>
    <t>01000430037</t>
  </si>
  <si>
    <t>01000439003</t>
  </si>
  <si>
    <t>01000439004</t>
  </si>
  <si>
    <t>Akadēmijas laukums</t>
  </si>
  <si>
    <t>01000040006</t>
  </si>
  <si>
    <t>LA-18</t>
  </si>
  <si>
    <t>01000049000</t>
  </si>
  <si>
    <t>01000040173</t>
  </si>
  <si>
    <t>Zaļā birzs</t>
  </si>
  <si>
    <t>01001212989</t>
  </si>
  <si>
    <t>LA-21</t>
  </si>
  <si>
    <t>01001212988</t>
  </si>
  <si>
    <t>01001214120</t>
  </si>
  <si>
    <t>01000040016</t>
  </si>
  <si>
    <t>LA-22. 1,2,3,4</t>
  </si>
  <si>
    <t>01000042029</t>
  </si>
  <si>
    <t>01000410009</t>
  </si>
  <si>
    <t>010004399998002</t>
  </si>
  <si>
    <t>Vladimira Kudojara parks</t>
  </si>
  <si>
    <t>01001250627</t>
  </si>
  <si>
    <t>LA-23</t>
  </si>
  <si>
    <t>01001250623</t>
  </si>
  <si>
    <t>01001250622</t>
  </si>
  <si>
    <t>01001256923</t>
  </si>
  <si>
    <t>Erevānas dārzs</t>
  </si>
  <si>
    <t>01000482059</t>
  </si>
  <si>
    <t>LA-24</t>
  </si>
  <si>
    <t>01000489999</t>
  </si>
  <si>
    <t>Spīķeri</t>
  </si>
  <si>
    <t>01000040024</t>
  </si>
  <si>
    <t>LA-25</t>
  </si>
  <si>
    <t>01000040031</t>
  </si>
  <si>
    <t>01000040036</t>
  </si>
  <si>
    <t>01000040045</t>
  </si>
  <si>
    <t>01000040055</t>
  </si>
  <si>
    <t>01000040057</t>
  </si>
  <si>
    <t>01000040059</t>
  </si>
  <si>
    <t>01000040069</t>
  </si>
  <si>
    <t>Pārvietojamās vāzes</t>
  </si>
  <si>
    <t>Dārzciema ielas apļa apstādījumi</t>
  </si>
  <si>
    <t>01001212548</t>
  </si>
  <si>
    <t>LA-26</t>
  </si>
  <si>
    <t>Klusais dārzs 2</t>
  </si>
  <si>
    <t>01000390156</t>
  </si>
  <si>
    <t>LA-27</t>
  </si>
  <si>
    <t>Kopā Latgales priekšpilsētā</t>
  </si>
  <si>
    <t>Ziemeļu rajons</t>
  </si>
  <si>
    <t>Kronvalda parks</t>
  </si>
  <si>
    <t>01000100120</t>
  </si>
  <si>
    <t>ZI-01</t>
  </si>
  <si>
    <t>01000109013</t>
  </si>
  <si>
    <t>01000102040</t>
  </si>
  <si>
    <t>01000109999</t>
  </si>
  <si>
    <t>01000109014</t>
  </si>
  <si>
    <t>Apstādījumi Muitas un Eksporta ielā</t>
  </si>
  <si>
    <t>ZI-02</t>
  </si>
  <si>
    <t>01000102033</t>
  </si>
  <si>
    <t>Viestura dārzs</t>
  </si>
  <si>
    <t>01000110133</t>
  </si>
  <si>
    <t>ZI-03</t>
  </si>
  <si>
    <t>01000119000</t>
  </si>
  <si>
    <t>01000110136</t>
  </si>
  <si>
    <t>01000110071</t>
  </si>
  <si>
    <t>Anatomikuma laukums</t>
  </si>
  <si>
    <t>01000100048</t>
  </si>
  <si>
    <t>ZI-04</t>
  </si>
  <si>
    <t>01000102042</t>
  </si>
  <si>
    <t>01000109015</t>
  </si>
  <si>
    <t>01000109016</t>
  </si>
  <si>
    <t>Vašingtona laukums</t>
  </si>
  <si>
    <t>ZI-05</t>
  </si>
  <si>
    <t>01000110137</t>
  </si>
  <si>
    <t>01000112069</t>
  </si>
  <si>
    <t>Hanzas, Strēlnieku, Melngaiļa ielu skvērs</t>
  </si>
  <si>
    <t>01000182048</t>
  </si>
  <si>
    <t>ZI-06</t>
  </si>
  <si>
    <t>01000199005</t>
  </si>
  <si>
    <t>Sarkandaugavas parks</t>
  </si>
  <si>
    <t>01000160022</t>
  </si>
  <si>
    <t>ZI-07</t>
  </si>
  <si>
    <t>01000169999</t>
  </si>
  <si>
    <t>01000160165</t>
  </si>
  <si>
    <t>Ozolaine</t>
  </si>
  <si>
    <t>01000170043</t>
  </si>
  <si>
    <t>ZI-08</t>
  </si>
  <si>
    <t>01000179999</t>
  </si>
  <si>
    <t>01000172065</t>
  </si>
  <si>
    <t>01000170068</t>
  </si>
  <si>
    <t>01000150132</t>
  </si>
  <si>
    <t>ZI-09</t>
  </si>
  <si>
    <t>01000150100</t>
  </si>
  <si>
    <t>01000150045</t>
  </si>
  <si>
    <t>01000152037</t>
  </si>
  <si>
    <t>Kanālmala posmā Kronvalda bulvāris-Eksporta iela</t>
  </si>
  <si>
    <t>ZI-10</t>
  </si>
  <si>
    <t>Patversmes ielas skvērs</t>
  </si>
  <si>
    <t>01000172006</t>
  </si>
  <si>
    <t>ZI-11</t>
  </si>
  <si>
    <t>Ziemeļblāzmas parks</t>
  </si>
  <si>
    <t>01001110191</t>
  </si>
  <si>
    <t>ZI-12</t>
  </si>
  <si>
    <t>01001112090</t>
  </si>
  <si>
    <t>01001119003</t>
  </si>
  <si>
    <t>01001112157</t>
  </si>
  <si>
    <t>01000160143</t>
  </si>
  <si>
    <t>ZI-14</t>
  </si>
  <si>
    <t>01000160134</t>
  </si>
  <si>
    <t>Zāģeru ielas apstādījumi</t>
  </si>
  <si>
    <t>01000150057</t>
  </si>
  <si>
    <t>ZI-15</t>
  </si>
  <si>
    <t>01000152056</t>
  </si>
  <si>
    <t>01000150024</t>
  </si>
  <si>
    <t>Kopā Ziemeļu rajonā</t>
  </si>
  <si>
    <t>Vidzemes priekšpilsēta</t>
  </si>
  <si>
    <t>01000252050</t>
  </si>
  <si>
    <t>VI-01</t>
  </si>
  <si>
    <t>01000260116</t>
  </si>
  <si>
    <t>01000269008</t>
  </si>
  <si>
    <t>01000262018</t>
  </si>
  <si>
    <t>01000260051</t>
  </si>
  <si>
    <t>01000259999</t>
  </si>
  <si>
    <t>01000262006</t>
  </si>
  <si>
    <t>01000262044</t>
  </si>
  <si>
    <t>01000260149</t>
  </si>
  <si>
    <t>01000260016</t>
  </si>
  <si>
    <t>01000260022</t>
  </si>
  <si>
    <t>01000269999</t>
  </si>
  <si>
    <t>01000260151</t>
  </si>
  <si>
    <t>Brasas stacijas un Brasas tilta skvērs</t>
  </si>
  <si>
    <t>01000170092</t>
  </si>
  <si>
    <t>VI-02</t>
  </si>
  <si>
    <t>01000250068</t>
  </si>
  <si>
    <t>01000250070</t>
  </si>
  <si>
    <t>01000259002</t>
  </si>
  <si>
    <t>01000250069</t>
  </si>
  <si>
    <t>Dailes teātra skvērs (alpinārijs Šarlotes ielā)</t>
  </si>
  <si>
    <t>01000230101</t>
  </si>
  <si>
    <t>VI-03</t>
  </si>
  <si>
    <t>01000239001</t>
  </si>
  <si>
    <t>01000239002</t>
  </si>
  <si>
    <t>01000239999</t>
  </si>
  <si>
    <t>Teikas laukums</t>
  </si>
  <si>
    <t>01001150326</t>
  </si>
  <si>
    <t>VI-04</t>
  </si>
  <si>
    <t>01001150327</t>
  </si>
  <si>
    <t>01001159999</t>
  </si>
  <si>
    <t>Zemitāna laukums</t>
  </si>
  <si>
    <t>01001150271</t>
  </si>
  <si>
    <t>VI-05</t>
  </si>
  <si>
    <t>01001150325</t>
  </si>
  <si>
    <t>Aristīda Briāna un Palīdzības ielu skvērs</t>
  </si>
  <si>
    <t>01000242011</t>
  </si>
  <si>
    <t>VI-06</t>
  </si>
  <si>
    <t>01000242168</t>
  </si>
  <si>
    <t>01000242022</t>
  </si>
  <si>
    <t>Brīvības un Ropažu ielu skvērs (ALFA)</t>
  </si>
  <si>
    <t>01000910032</t>
  </si>
  <si>
    <t>VI-07</t>
  </si>
  <si>
    <t>01000919001</t>
  </si>
  <si>
    <t>01000919002</t>
  </si>
  <si>
    <t>Brīvības un Ropažu ielu skvērs (VEF)</t>
  </si>
  <si>
    <t>01000862024</t>
  </si>
  <si>
    <t>VI-08</t>
  </si>
  <si>
    <t>01000869999</t>
  </si>
  <si>
    <t>01000869003</t>
  </si>
  <si>
    <t>Kr.Valdemāra – Šarlotes ielas skvērs</t>
  </si>
  <si>
    <t>01000240253</t>
  </si>
  <si>
    <t>VI-09</t>
  </si>
  <si>
    <t>01000249004</t>
  </si>
  <si>
    <t>01000240068</t>
  </si>
  <si>
    <t>01000240082</t>
  </si>
  <si>
    <t>01000249005</t>
  </si>
  <si>
    <t>Miera – Hospitāļu ielas skvērs</t>
  </si>
  <si>
    <t>01000240035</t>
  </si>
  <si>
    <t>VI-10</t>
  </si>
  <si>
    <t>01000240096</t>
  </si>
  <si>
    <t>01000242036</t>
  </si>
  <si>
    <t>01000242166</t>
  </si>
  <si>
    <t>Jaunās Ģertrūdes baznīcas skvērs</t>
  </si>
  <si>
    <t>01000232018</t>
  </si>
  <si>
    <t>VI-11</t>
  </si>
  <si>
    <t>01000239004</t>
  </si>
  <si>
    <t>Kr.Valdemāra un A.Briāna ielu skvērs</t>
  </si>
  <si>
    <t>01000240381</t>
  </si>
  <si>
    <t>VI-12</t>
  </si>
  <si>
    <t>01000249002</t>
  </si>
  <si>
    <t>Strazdumuižas parks</t>
  </si>
  <si>
    <t>01000920037</t>
  </si>
  <si>
    <t>VI-13</t>
  </si>
  <si>
    <t>01000922217</t>
  </si>
  <si>
    <t>Miera un Klusās ielas skvērs</t>
  </si>
  <si>
    <t>VI-14</t>
  </si>
  <si>
    <t>01000250227</t>
  </si>
  <si>
    <t>Rekultivētā Augusta Deglava ielas izgāztuve</t>
  </si>
  <si>
    <t>01000712752</t>
  </si>
  <si>
    <t>VI-15</t>
  </si>
  <si>
    <t>01000712753</t>
  </si>
  <si>
    <t>01000710217</t>
  </si>
  <si>
    <t>01000710098</t>
  </si>
  <si>
    <t>Kopā Vidzemes priekšpilsētā</t>
  </si>
  <si>
    <t>Pārdaugavas iecirknis</t>
  </si>
  <si>
    <t>Kurzemes rajons</t>
  </si>
  <si>
    <t>Dzegužkalna parks</t>
  </si>
  <si>
    <t>01000630094</t>
  </si>
  <si>
    <t>KU-01</t>
  </si>
  <si>
    <t>01000632077</t>
  </si>
  <si>
    <t>01000662088</t>
  </si>
  <si>
    <t>01000660070</t>
  </si>
  <si>
    <t>01000639002</t>
  </si>
  <si>
    <t>01000660150</t>
  </si>
  <si>
    <t>01000660066</t>
  </si>
  <si>
    <t>Nordeķu parks</t>
  </si>
  <si>
    <t>01000660138</t>
  </si>
  <si>
    <t>KU-02</t>
  </si>
  <si>
    <t>01000669000</t>
  </si>
  <si>
    <t>01000669001</t>
  </si>
  <si>
    <t>01000669999</t>
  </si>
  <si>
    <t>01000660074</t>
  </si>
  <si>
    <t>Spilves skvērs</t>
  </si>
  <si>
    <t>01000770016</t>
  </si>
  <si>
    <t>KU-03</t>
  </si>
  <si>
    <t>01000770017</t>
  </si>
  <si>
    <t>01000770022</t>
  </si>
  <si>
    <t>01000770023</t>
  </si>
  <si>
    <t>01000770099</t>
  </si>
  <si>
    <t>01000772114</t>
  </si>
  <si>
    <t>01000779000</t>
  </si>
  <si>
    <t>Apstādījumi Raņķa dambī</t>
  </si>
  <si>
    <t>01000490209</t>
  </si>
  <si>
    <t>KU-05</t>
  </si>
  <si>
    <t>01000490019</t>
  </si>
  <si>
    <t>01000499999</t>
  </si>
  <si>
    <t>01000499003</t>
  </si>
  <si>
    <t>Apstādījumi pie Akmens tilta</t>
  </si>
  <si>
    <t>01000490002</t>
  </si>
  <si>
    <t>KU-06</t>
  </si>
  <si>
    <t>01000492085</t>
  </si>
  <si>
    <t>01000490264</t>
  </si>
  <si>
    <t>Slokas, Kuldīgas ielas skvērs</t>
  </si>
  <si>
    <t>KU-07</t>
  </si>
  <si>
    <t>01000630023</t>
  </si>
  <si>
    <t>01000600027</t>
  </si>
  <si>
    <t>Skvērs pie Zunda kanāla</t>
  </si>
  <si>
    <t>01000619005</t>
  </si>
  <si>
    <t>KU-08</t>
  </si>
  <si>
    <t>01000612032</t>
  </si>
  <si>
    <t>01000620169</t>
  </si>
  <si>
    <t>01000619006</t>
  </si>
  <si>
    <t>Raņķa dambis-Meža-Rainberga skvērs</t>
  </si>
  <si>
    <t>KU-09</t>
  </si>
  <si>
    <t>01000490079</t>
  </si>
  <si>
    <t>01000490268</t>
  </si>
  <si>
    <t>Dzirciema-Slokas skvērs</t>
  </si>
  <si>
    <t>KU-10</t>
  </si>
  <si>
    <t>01000660148</t>
  </si>
  <si>
    <t>Apstādījumi Buļļu un Dzirciema ielā</t>
  </si>
  <si>
    <t>KU-11</t>
  </si>
  <si>
    <t>Anniņmuižas bulvāra un Vecumnieku ielas skvērs</t>
  </si>
  <si>
    <t>KU-12</t>
  </si>
  <si>
    <t>01000930396</t>
  </si>
  <si>
    <t>01000930090</t>
  </si>
  <si>
    <t>Āgenskalna līcis-1</t>
  </si>
  <si>
    <t>KU-13.1</t>
  </si>
  <si>
    <t>01000490024</t>
  </si>
  <si>
    <t>01000492084</t>
  </si>
  <si>
    <t>01000492077</t>
  </si>
  <si>
    <t>Āgenskalna līcis-2</t>
  </si>
  <si>
    <t>01000490030</t>
  </si>
  <si>
    <t>KU-13.2</t>
  </si>
  <si>
    <t>01000490029</t>
  </si>
  <si>
    <t>01000490167</t>
  </si>
  <si>
    <t>Tekstilnieku parks1</t>
  </si>
  <si>
    <t>01001100069</t>
  </si>
  <si>
    <t>KU-14.1</t>
  </si>
  <si>
    <t>01001102155</t>
  </si>
  <si>
    <t>01001100068</t>
  </si>
  <si>
    <t>01001102152</t>
  </si>
  <si>
    <t>Tekstilnieku parks2</t>
  </si>
  <si>
    <t>KU-14.2</t>
  </si>
  <si>
    <t>01001100065</t>
  </si>
  <si>
    <t>Skvērs Slokas un Pulka ielas stūrī</t>
  </si>
  <si>
    <t>01000630034</t>
  </si>
  <si>
    <t>KU-15</t>
  </si>
  <si>
    <t>01000630032</t>
  </si>
  <si>
    <t>Lemešu un Gobas ielu krustojuma apstādījumi</t>
  </si>
  <si>
    <t>01001000176</t>
  </si>
  <si>
    <t>KU-16</t>
  </si>
  <si>
    <t>01001009002</t>
  </si>
  <si>
    <t>01001000135</t>
  </si>
  <si>
    <t>Kopā Kurzemes rajonā</t>
  </si>
  <si>
    <t>Zemgales priekšpilsēta</t>
  </si>
  <si>
    <t>Uzvaras parks</t>
  </si>
  <si>
    <t>ZE-01</t>
  </si>
  <si>
    <t>01000490251</t>
  </si>
  <si>
    <t>01000490197</t>
  </si>
  <si>
    <t>01000490135</t>
  </si>
  <si>
    <t>01000490137</t>
  </si>
  <si>
    <t>01000490082</t>
  </si>
  <si>
    <t>01000499000</t>
  </si>
  <si>
    <t>01000490260</t>
  </si>
  <si>
    <t>01000492029</t>
  </si>
  <si>
    <t>01000492088</t>
  </si>
  <si>
    <t>ZE-02</t>
  </si>
  <si>
    <t>01000552062</t>
  </si>
  <si>
    <t>Arkādijas parks</t>
  </si>
  <si>
    <t>01000550004</t>
  </si>
  <si>
    <t>ZE-03</t>
  </si>
  <si>
    <t>01000552060</t>
  </si>
  <si>
    <t>01000559000</t>
  </si>
  <si>
    <t>01000562086</t>
  </si>
  <si>
    <t>Māras dīķa apstādījumi</t>
  </si>
  <si>
    <t>01000560396</t>
  </si>
  <si>
    <t>ZE-04</t>
  </si>
  <si>
    <t>01000560064</t>
  </si>
  <si>
    <t>01000560070</t>
  </si>
  <si>
    <t>01000550021</t>
  </si>
  <si>
    <t>01000560049</t>
  </si>
  <si>
    <t>Ēbelmuižas parks</t>
  </si>
  <si>
    <t>01000792057</t>
  </si>
  <si>
    <t>ZE-05</t>
  </si>
  <si>
    <t>01000792058</t>
  </si>
  <si>
    <t>01000799999</t>
  </si>
  <si>
    <t>01000799001</t>
  </si>
  <si>
    <t>01000790065</t>
  </si>
  <si>
    <t>01000490110</t>
  </si>
  <si>
    <t>01000499005</t>
  </si>
  <si>
    <t>Kobes dārzs</t>
  </si>
  <si>
    <t>01000570244</t>
  </si>
  <si>
    <t>ZE-07</t>
  </si>
  <si>
    <t>Jaunatnes dārzs</t>
  </si>
  <si>
    <t>01000590160</t>
  </si>
  <si>
    <t>ZE-08</t>
  </si>
  <si>
    <t>Furniera skvērs</t>
  </si>
  <si>
    <t>01000520101</t>
  </si>
  <si>
    <t>ZE-09</t>
  </si>
  <si>
    <t>01000730243</t>
  </si>
  <si>
    <t>Pilsoņu-Ventspils ielas skvērs</t>
  </si>
  <si>
    <t>01000562061</t>
  </si>
  <si>
    <t>ZE-10</t>
  </si>
  <si>
    <t>01000562097</t>
  </si>
  <si>
    <t>01000569999</t>
  </si>
  <si>
    <t> Buru ielas skvērs</t>
  </si>
  <si>
    <t>ZE-11 </t>
  </si>
  <si>
    <t>01000509002</t>
  </si>
  <si>
    <t>01000500039</t>
  </si>
  <si>
    <t>Bāriņu -Talsu ielas skvērs</t>
  </si>
  <si>
    <t>01000570048</t>
  </si>
  <si>
    <t>ZE-12</t>
  </si>
  <si>
    <t>01000579999</t>
  </si>
  <si>
    <t>Brīvzemnieka -Vienības gatves skvērs</t>
  </si>
  <si>
    <t>01000540194</t>
  </si>
  <si>
    <t>ZE-13</t>
  </si>
  <si>
    <t>01000540169</t>
  </si>
  <si>
    <t>01000549000</t>
  </si>
  <si>
    <t>O.Vācieša - M.Nometņu ielas apstādījumi</t>
  </si>
  <si>
    <t>ZE-14</t>
  </si>
  <si>
    <t>Bāriņu - Smiļģa ielas skvērs</t>
  </si>
  <si>
    <t>01000570156</t>
  </si>
  <si>
    <t>ZE-15</t>
  </si>
  <si>
    <t>Jelgavas – Satiksmes ielas skvērs</t>
  </si>
  <si>
    <t>01000549002</t>
  </si>
  <si>
    <t>ZE-16</t>
  </si>
  <si>
    <t>Candera ielas skvērs</t>
  </si>
  <si>
    <t>01000762064</t>
  </si>
  <si>
    <t>ZE-17</t>
  </si>
  <si>
    <t>01000769004</t>
  </si>
  <si>
    <t>Torņkalna piemineklis</t>
  </si>
  <si>
    <t>01000542022</t>
  </si>
  <si>
    <t>ZE-18</t>
  </si>
  <si>
    <t>Mārupītes parks un Skulptūru dārzs</t>
  </si>
  <si>
    <t>01001060282</t>
  </si>
  <si>
    <t>ZE-19.1</t>
  </si>
  <si>
    <t>ZE-19.2</t>
  </si>
  <si>
    <t>ZE-19.3</t>
  </si>
  <si>
    <t>01001062197</t>
  </si>
  <si>
    <t>01001069008</t>
  </si>
  <si>
    <t>01001060761</t>
  </si>
  <si>
    <t>01001060645</t>
  </si>
  <si>
    <t>01001069017</t>
  </si>
  <si>
    <t>01001060408</t>
  </si>
  <si>
    <t>01001060239</t>
  </si>
  <si>
    <t>01001069002</t>
  </si>
  <si>
    <t>01001060696</t>
  </si>
  <si>
    <t>01001062218</t>
  </si>
  <si>
    <t>01001069003</t>
  </si>
  <si>
    <t>01001069999</t>
  </si>
  <si>
    <t>Tēriņu un Ārlavas ielu krustojuma apstādījumi</t>
  </si>
  <si>
    <t>01000550188</t>
  </si>
  <si>
    <t>ZE-20</t>
  </si>
  <si>
    <t>01000550237</t>
  </si>
  <si>
    <t>01000552019</t>
  </si>
  <si>
    <t>01000552058</t>
  </si>
  <si>
    <t>01000559002</t>
  </si>
  <si>
    <t>01000559005</t>
  </si>
  <si>
    <t>Mazās Stērstu, Stērstu un Bauskas ielu stūra apstādījumi</t>
  </si>
  <si>
    <t>01000522050</t>
  </si>
  <si>
    <t>ZE-22</t>
  </si>
  <si>
    <t>01000520157</t>
  </si>
  <si>
    <t>01000739005</t>
  </si>
  <si>
    <t>01000762091</t>
  </si>
  <si>
    <t>ZE-23</t>
  </si>
  <si>
    <t>01000760131</t>
  </si>
  <si>
    <t>01000760532</t>
  </si>
  <si>
    <t>Kopā Zemgales priekšpilsētā</t>
  </si>
  <si>
    <t>KOPĀ Pārdaugavas iecirknī</t>
  </si>
  <si>
    <t>PAVISAM KOPĀ</t>
  </si>
  <si>
    <t>01000260152</t>
  </si>
  <si>
    <t>Daugavas promenādes apstādījumi posmā no dzelzceļa tilta līdz Salu tiltam</t>
  </si>
  <si>
    <t>Lielie kapi un Jēkaba kapi</t>
  </si>
  <si>
    <t>ZE-24.1</t>
  </si>
  <si>
    <t>ZE-24.2</t>
  </si>
  <si>
    <t>ZE-24.3</t>
  </si>
  <si>
    <t>ZE-24.4</t>
  </si>
  <si>
    <t>01000510172</t>
  </si>
  <si>
    <t>01000510006</t>
  </si>
  <si>
    <t>01000510049</t>
  </si>
  <si>
    <t>01000519999</t>
  </si>
  <si>
    <t>01000510173</t>
  </si>
  <si>
    <t>01000510174</t>
  </si>
  <si>
    <t>01000510080</t>
  </si>
  <si>
    <t>01000510176</t>
  </si>
  <si>
    <t>01000512032</t>
  </si>
  <si>
    <t>01000512035</t>
  </si>
  <si>
    <t>01000512036</t>
  </si>
  <si>
    <t>01000512012</t>
  </si>
  <si>
    <t>01000510177</t>
  </si>
  <si>
    <t>Lucavsala I</t>
  </si>
  <si>
    <t>Lucavsala II</t>
  </si>
  <si>
    <t>Lucavsala III</t>
  </si>
  <si>
    <t>01000510011</t>
  </si>
  <si>
    <t>01000510178</t>
  </si>
  <si>
    <t>01000510179</t>
  </si>
  <si>
    <t>01000510180</t>
  </si>
  <si>
    <t>01000390173</t>
  </si>
  <si>
    <t>Juglas promenāde</t>
  </si>
  <si>
    <t>01000912136</t>
  </si>
  <si>
    <t>01000919009</t>
  </si>
  <si>
    <t>VI-16</t>
  </si>
  <si>
    <t>01000670177</t>
  </si>
  <si>
    <t>AB dambis</t>
  </si>
  <si>
    <t>01000492064</t>
  </si>
  <si>
    <t>KU-17</t>
  </si>
  <si>
    <t>Lucavsala IV</t>
  </si>
  <si>
    <t>Ķengaraga promenāde I</t>
  </si>
  <si>
    <t>01001256866</t>
  </si>
  <si>
    <t>01000720093</t>
  </si>
  <si>
    <t>01000720096</t>
  </si>
  <si>
    <t>01000720247</t>
  </si>
  <si>
    <t>01000720249</t>
  </si>
  <si>
    <t>01000720344</t>
  </si>
  <si>
    <t>01000720345</t>
  </si>
  <si>
    <t>01000722186</t>
  </si>
  <si>
    <t>01000722311</t>
  </si>
  <si>
    <t>01000780070</t>
  </si>
  <si>
    <t>01000780071</t>
  </si>
  <si>
    <t>01000780150</t>
  </si>
  <si>
    <t>01000780398</t>
  </si>
  <si>
    <t>01000780403</t>
  </si>
  <si>
    <t>01000780417</t>
  </si>
  <si>
    <t>01000782215</t>
  </si>
  <si>
    <t>01000782250</t>
  </si>
  <si>
    <t>01000782256</t>
  </si>
  <si>
    <t>01001256501</t>
  </si>
  <si>
    <t>010012568598002</t>
  </si>
  <si>
    <t>Ķengaraga promenāde III</t>
  </si>
  <si>
    <t>01001250474</t>
  </si>
  <si>
    <t>01001250516</t>
  </si>
  <si>
    <t>01001256672</t>
  </si>
  <si>
    <t>01001256867</t>
  </si>
  <si>
    <t>01001256871</t>
  </si>
  <si>
    <t>01001256872</t>
  </si>
  <si>
    <t>01000392013</t>
  </si>
  <si>
    <t>01000662075</t>
  </si>
  <si>
    <t>01000150015</t>
  </si>
  <si>
    <t>01000100122</t>
  </si>
  <si>
    <t>01000110159</t>
  </si>
  <si>
    <t>01000100102</t>
  </si>
  <si>
    <t>01000100164</t>
  </si>
  <si>
    <t>01000100090</t>
  </si>
  <si>
    <t>Rīdzenes un Apkaimju iecirknis</t>
  </si>
  <si>
    <t>KOPĀ Rīdzenes un Apkaimju iecirknī</t>
  </si>
  <si>
    <t>CE-18</t>
  </si>
  <si>
    <t>CE-19</t>
  </si>
  <si>
    <t>CE-20</t>
  </si>
  <si>
    <t>Augu konteineri un krūmu stādījumi Krišjāņa Barona ielā</t>
  </si>
  <si>
    <t>Augu konteineri centra ielās</t>
  </si>
  <si>
    <t>Augu konteineri  Aleksandra Čaka ielā</t>
  </si>
  <si>
    <t xml:space="preserve">Prūšu ielas skvērs </t>
  </si>
  <si>
    <t>01000720359</t>
  </si>
  <si>
    <t>01000720360</t>
  </si>
  <si>
    <t>Zaķusalas dienvidu parks</t>
  </si>
  <si>
    <t>01000510104</t>
  </si>
  <si>
    <t>01000510147</t>
  </si>
  <si>
    <t>Bolderājas pretplūdu dambis</t>
  </si>
  <si>
    <t>01001030358</t>
  </si>
  <si>
    <t>01001100031</t>
  </si>
  <si>
    <t>01001100203</t>
  </si>
  <si>
    <t>01001100204</t>
  </si>
  <si>
    <t>01001100205</t>
  </si>
  <si>
    <t>01001100206</t>
  </si>
  <si>
    <t>01001100217</t>
  </si>
  <si>
    <t>01001102005</t>
  </si>
  <si>
    <t>01001102109</t>
  </si>
  <si>
    <t>01001109001</t>
  </si>
  <si>
    <t>Veloceliņa "Imanta - Daugavgrīva" apstādījumi</t>
  </si>
  <si>
    <t>01001100184</t>
  </si>
  <si>
    <t>01001100202</t>
  </si>
  <si>
    <t>Zasulauka manufaktūras parks</t>
  </si>
  <si>
    <t>01001092003</t>
  </si>
  <si>
    <t>01001100055</t>
  </si>
  <si>
    <t>01001100180</t>
  </si>
  <si>
    <t>Uzvaras parks 2</t>
  </si>
  <si>
    <t>ZE-25</t>
  </si>
  <si>
    <t>Āgenskalna tirgus priekšlaukums</t>
  </si>
  <si>
    <t>01000570210</t>
  </si>
  <si>
    <t>Latgales dārzs</t>
  </si>
  <si>
    <t>Augu konteineri  Ģertrūdes ielā</t>
  </si>
  <si>
    <t>CE-21</t>
  </si>
  <si>
    <t>31.01.2017. Pārvaldes uzdevuma deleģēšanas līgumam Nr. RD-17-83-lī</t>
  </si>
  <si>
    <t>Pielikums Nr.1</t>
  </si>
  <si>
    <t>01000950030</t>
  </si>
  <si>
    <t>ZI-16</t>
  </si>
  <si>
    <t>ZI-17</t>
  </si>
  <si>
    <t>ZI-18</t>
  </si>
  <si>
    <t>01000950036</t>
  </si>
  <si>
    <t>01000780748</t>
  </si>
  <si>
    <t>01000040030</t>
  </si>
  <si>
    <t>01000040037</t>
  </si>
  <si>
    <t>01000040058</t>
  </si>
  <si>
    <t>01000042011</t>
  </si>
  <si>
    <t>01000410005</t>
  </si>
  <si>
    <t>010000400698008</t>
  </si>
  <si>
    <t>010000400698010</t>
  </si>
  <si>
    <t>010000400698016</t>
  </si>
  <si>
    <t>Ģenerāļa Radziņa krastmalas komplekss</t>
  </si>
  <si>
    <t>LA-32.  1,2</t>
  </si>
  <si>
    <t>LA-28  1,2,3,4,5,6</t>
  </si>
  <si>
    <t>LA-30   1,2,3,4,5,6</t>
  </si>
  <si>
    <t>LA-31   1,2</t>
  </si>
  <si>
    <t>Kanālmala</t>
  </si>
  <si>
    <t>010000400698006</t>
  </si>
  <si>
    <t>01000040015</t>
  </si>
  <si>
    <t>01000042005</t>
  </si>
  <si>
    <t>LA-33</t>
  </si>
  <si>
    <t>01000040144</t>
  </si>
  <si>
    <t>LA-34</t>
  </si>
  <si>
    <t>Alekša skvērs</t>
  </si>
  <si>
    <t>Dauderu parks</t>
  </si>
  <si>
    <t>01000230040</t>
  </si>
  <si>
    <t>01000100168</t>
  </si>
  <si>
    <t>01000100171</t>
  </si>
  <si>
    <t>01000100167</t>
  </si>
  <si>
    <t>Saulkrastu ielas skvērs</t>
  </si>
  <si>
    <t>01000852055</t>
  </si>
  <si>
    <t>01000859000</t>
  </si>
  <si>
    <t>ZI-19</t>
  </si>
  <si>
    <t>Saules dārzs</t>
  </si>
  <si>
    <t>01000840040</t>
  </si>
  <si>
    <t>ZI-20</t>
  </si>
  <si>
    <t>01000840011</t>
  </si>
  <si>
    <t>Parku plāni</t>
  </si>
  <si>
    <t>01000090024</t>
  </si>
  <si>
    <t>01000460133</t>
  </si>
  <si>
    <t>01000480240</t>
  </si>
  <si>
    <t>01000392014</t>
  </si>
  <si>
    <t>01000390176</t>
  </si>
  <si>
    <t>01000390175</t>
  </si>
  <si>
    <t>Emīlijas Benjamiņas ielas apstādījumu zonas</t>
  </si>
  <si>
    <t>Emīlijas Benjamiņas ielas – Strūgu ielas skvērs</t>
  </si>
  <si>
    <t>01000150163</t>
  </si>
  <si>
    <t>01000170127</t>
  </si>
  <si>
    <t>01000170133</t>
  </si>
  <si>
    <t>01000910488</t>
  </si>
  <si>
    <t>01000180203</t>
  </si>
  <si>
    <t>01000240070</t>
  </si>
  <si>
    <t>01000240103</t>
  </si>
  <si>
    <t>01000240230</t>
  </si>
  <si>
    <t>01000240254</t>
  </si>
  <si>
    <t>01000240280</t>
  </si>
  <si>
    <t>01000240290</t>
  </si>
  <si>
    <t>01000240300</t>
  </si>
  <si>
    <t>01000240306</t>
  </si>
  <si>
    <t>01000240358</t>
  </si>
  <si>
    <t>01000242114</t>
  </si>
  <si>
    <t>01000242115</t>
  </si>
  <si>
    <t>01000242147</t>
  </si>
  <si>
    <t>01000242148</t>
  </si>
  <si>
    <t>01000242169</t>
  </si>
  <si>
    <t>01000244240</t>
  </si>
  <si>
    <t>01000249014</t>
  </si>
  <si>
    <t>01000249015</t>
  </si>
  <si>
    <t>01000249016</t>
  </si>
  <si>
    <t>01000249017</t>
  </si>
  <si>
    <t>Skanstes parks</t>
  </si>
  <si>
    <t>VI-17.1, VI-17.2</t>
  </si>
  <si>
    <t>01000770269</t>
  </si>
  <si>
    <t>01000630158</t>
  </si>
  <si>
    <t>01001100229</t>
  </si>
  <si>
    <t>01001100230</t>
  </si>
  <si>
    <t>01000492016</t>
  </si>
  <si>
    <t>01000650191</t>
  </si>
  <si>
    <t>01000650195</t>
  </si>
  <si>
    <t>01000570234</t>
  </si>
  <si>
    <t>01000570235</t>
  </si>
  <si>
    <t>01000572038</t>
  </si>
  <si>
    <t>01001061153</t>
  </si>
  <si>
    <t>01000510139</t>
  </si>
  <si>
    <t>01000950031</t>
  </si>
  <si>
    <t>01000940071</t>
  </si>
  <si>
    <t>01000680099</t>
  </si>
  <si>
    <t>01001270776</t>
  </si>
  <si>
    <t>Sudrabkalniņa skvērs</t>
  </si>
  <si>
    <t>01000800910</t>
  </si>
  <si>
    <t>KU-04</t>
  </si>
  <si>
    <t>01000800334</t>
  </si>
  <si>
    <t>01000800039</t>
  </si>
  <si>
    <t>01000809000</t>
  </si>
  <si>
    <t>01000800578</t>
  </si>
  <si>
    <t>Ērgļu ielas un Krišjāņa Barona ielas skvērs</t>
  </si>
  <si>
    <t>01000270030</t>
  </si>
  <si>
    <t>CE-22</t>
  </si>
  <si>
    <t>Mūkusalas promenāde</t>
  </si>
  <si>
    <t>01000500236</t>
  </si>
  <si>
    <t>01000500237</t>
  </si>
  <si>
    <t>01000500238</t>
  </si>
  <si>
    <t>01000509999</t>
  </si>
  <si>
    <t>Augu konteineri -  88 gabali</t>
  </si>
  <si>
    <t xml:space="preserve">ZE-26         1,2,3,4,5 </t>
  </si>
  <si>
    <t>KU-19           1,2,3</t>
  </si>
  <si>
    <t>KU-18          1,2,3</t>
  </si>
  <si>
    <t>ZE-27</t>
  </si>
  <si>
    <t>Zolitūdes traģēdijas piemiņas laukums</t>
  </si>
  <si>
    <t>01000990027</t>
  </si>
  <si>
    <t>01000990221</t>
  </si>
  <si>
    <t>01000990979</t>
  </si>
  <si>
    <t>01000990980</t>
  </si>
  <si>
    <t>01000992404</t>
  </si>
  <si>
    <t>01000040126</t>
  </si>
  <si>
    <t>01000110252</t>
  </si>
  <si>
    <t>01000160234</t>
  </si>
  <si>
    <t>01000240436</t>
  </si>
  <si>
    <t>01000970565</t>
  </si>
  <si>
    <t>01000490249</t>
  </si>
  <si>
    <t>01000590303</t>
  </si>
  <si>
    <t>01000590335</t>
  </si>
  <si>
    <t>01000590329</t>
  </si>
  <si>
    <t>01000520330</t>
  </si>
  <si>
    <t>01001211635</t>
  </si>
  <si>
    <t>01000040128</t>
  </si>
  <si>
    <t>01000040094</t>
  </si>
  <si>
    <t>01000040118</t>
  </si>
  <si>
    <t>Mežaparka Dziesmu svētku estrāde</t>
  </si>
  <si>
    <t>Mežaparka Zaļais teātris</t>
  </si>
  <si>
    <t>Mežaparka ceļi un laukumi</t>
  </si>
  <si>
    <t>01000930869</t>
  </si>
  <si>
    <t>01000930868</t>
  </si>
  <si>
    <t>01000930867</t>
  </si>
  <si>
    <t>01000930685</t>
  </si>
  <si>
    <t>01000540247</t>
  </si>
  <si>
    <t>01000520323</t>
  </si>
  <si>
    <t>(Vienošanās Nr. RD-17-83-lī/_9 redakcijā)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</si>
</sst>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Times New Roman"/>
      <family val="2"/>
      <charset val="186"/>
    </font>
    <font>
      <sz val="10"/>
      <color theme="1"/>
      <name val="Arial"/>
      <family val="2"/>
    </font>
    <font>
      <sz val="12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Calibri"/>
      <family val="2"/>
      <charset val="186"/>
      <scheme val="minor"/>
    </font>
    <font>
      <u val="single"/>
      <sz val="12"/>
      <color theme="10"/>
      <name val="Times New Roman"/>
      <family val="2"/>
      <charset val="186"/>
    </font>
    <font>
      <b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</border>
    <border>
      <left style="medium">
        <color auto="1"/>
      </left>
      <right style="medium">
        <color auto="1"/>
      </right>
      <top/>
      <bottom style="medium">
        <color rgb="FF000000"/>
      </bottom>
    </border>
    <border>
      <left style="medium">
        <color auto="1"/>
      </left>
      <right style="medium">
        <color auto="1"/>
      </right>
      <top/>
      <bottom/>
    </border>
    <border>
      <left/>
      <right/>
      <top style="medium">
        <color auto="1"/>
      </top>
      <bottom style="medium">
        <color auto="1"/>
      </bottom>
    </border>
    <border>
      <left/>
      <right style="medium">
        <color rgb="FF000000"/>
      </right>
      <top style="medium">
        <color auto="1"/>
      </top>
      <bottom style="medium">
        <color auto="1"/>
      </bottom>
    </border>
    <border>
      <left style="medium">
        <color auto="1"/>
      </left>
      <right/>
      <top style="medium">
        <color auto="1"/>
      </top>
      <bottom style="medium">
        <color auto="1"/>
      </bottom>
    </border>
    <border>
      <left/>
      <right style="medium">
        <color rgb="FF000000"/>
      </right>
      <top/>
      <bottom style="medium">
        <color auto="1"/>
      </bottom>
    </border>
    <border>
      <left style="medium">
        <color auto="1"/>
      </left>
      <right/>
      <top/>
      <bottom style="medium">
        <color auto="1"/>
      </bottom>
    </border>
    <border>
      <left style="medium">
        <color auto="1"/>
      </left>
      <right style="medium">
        <color auto="1"/>
      </right>
      <top/>
      <bottom style="medium">
        <color auto="1"/>
      </bottom>
    </border>
    <border>
      <left style="medium">
        <color auto="1"/>
      </left>
      <right/>
      <top/>
      <bottom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000000"/>
      </bottom>
    </border>
    <border>
      <left/>
      <right style="medium">
        <color auto="1"/>
      </right>
      <top style="medium">
        <color auto="1"/>
      </top>
      <bottom style="medium">
        <color rgb="FF000000"/>
      </bottom>
    </border>
    <border>
      <left/>
      <right style="medium">
        <color auto="1"/>
      </right>
      <top/>
      <bottom style="medium">
        <color auto="1"/>
      </bottom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</border>
    <border>
      <left style="medium">
        <color auto="1"/>
      </left>
      <right style="thin">
        <color auto="1"/>
      </right>
      <top style="medium">
        <color auto="1"/>
      </top>
      <bottom/>
    </border>
    <border>
      <left/>
      <right style="medium">
        <color auto="1"/>
      </right>
      <top/>
      <bottom/>
    </border>
    <border>
      <left/>
      <right/>
      <top/>
      <bottom style="medium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 style="medium">
        <color auto="1"/>
      </right>
      <top style="medium">
        <color auto="1"/>
      </top>
      <bottom style="medium">
        <color auto="1"/>
      </bottom>
    </border>
    <border>
      <left style="thin">
        <color auto="1"/>
      </left>
      <right style="medium">
        <color auto="1"/>
      </right>
      <top style="medium">
        <color auto="1"/>
      </top>
      <bottom/>
    </border>
  </borders>
  <cellStyleXfs count="2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49" fontId="2" fillId="0" borderId="1" xfId="0" applyNumberFormat="1" applyFont="1" applyBorder="1" applyAlignment="1">
      <alignment horizontal="center" wrapText="1"/>
    </xf>
    <xf numFmtId="49" fontId="4" fillId="0" borderId="2" xfId="0" applyNumberFormat="1" applyFont="1" applyBorder="1" applyAlignment="1">
      <alignment vertical="center" wrapText="1"/>
    </xf>
    <xf numFmtId="49" fontId="4" fillId="0" borderId="3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49" fontId="4" fillId="0" borderId="5" xfId="0" applyNumberFormat="1" applyFont="1" applyBorder="1" applyAlignment="1">
      <alignment vertical="center" wrapText="1"/>
    </xf>
    <xf numFmtId="49" fontId="4" fillId="0" borderId="6" xfId="0" applyNumberFormat="1" applyFont="1" applyBorder="1" applyAlignment="1">
      <alignment vertical="center" wrapText="1"/>
    </xf>
    <xf numFmtId="49" fontId="4" fillId="0" borderId="7" xfId="0" applyNumberFormat="1" applyFont="1" applyBorder="1" applyAlignment="1">
      <alignment vertical="center" wrapText="1"/>
    </xf>
    <xf numFmtId="49" fontId="4" fillId="0" borderId="8" xfId="0" applyNumberFormat="1" applyFont="1" applyBorder="1" applyAlignment="1">
      <alignment vertical="center" wrapText="1"/>
    </xf>
    <xf numFmtId="0" fontId="2" fillId="0" borderId="9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49" fontId="4" fillId="0" borderId="11" xfId="0" applyNumberFormat="1" applyFont="1" applyBorder="1" applyAlignment="1">
      <alignment vertical="center" wrapText="1"/>
    </xf>
    <xf numFmtId="0" fontId="2" fillId="0" borderId="0" xfId="0" applyFont="1" applyAlignment="1">
      <alignment horizontal="right"/>
    </xf>
    <xf numFmtId="49" fontId="4" fillId="0" borderId="8" xfId="0" applyNumberFormat="1" applyFont="1" applyBorder="1" applyAlignment="1">
      <alignment vertical="center" wrapText="1"/>
    </xf>
    <xf numFmtId="0" fontId="2" fillId="0" borderId="0" xfId="0" applyFont="1"/>
    <xf numFmtId="0" fontId="4" fillId="0" borderId="9" xfId="0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1" xfId="0" applyFont="1" applyBorder="1" applyAlignment="1">
      <alignment horizontal="right" vertical="center" wrapText="1"/>
    </xf>
    <xf numFmtId="49" fontId="4" fillId="0" borderId="9" xfId="0" applyNumberFormat="1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right" vertical="center" wrapText="1"/>
    </xf>
    <xf numFmtId="0" fontId="4" fillId="0" borderId="11" xfId="0" applyFont="1" applyBorder="1"/>
    <xf numFmtId="0" fontId="2" fillId="0" borderId="11" xfId="0" applyFont="1" applyBorder="1"/>
    <xf numFmtId="0" fontId="4" fillId="0" borderId="11" xfId="0" applyFont="1" applyBorder="1" applyAlignment="1">
      <alignment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49" fontId="4" fillId="0" borderId="15" xfId="0" applyNumberFormat="1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right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right" vertical="center" wrapText="1"/>
    </xf>
    <xf numFmtId="49" fontId="4" fillId="0" borderId="11" xfId="0" applyNumberFormat="1" applyFont="1" applyBorder="1" applyAlignment="1">
      <alignment horizontal="right" vertical="center" wrapText="1"/>
    </xf>
    <xf numFmtId="1" fontId="4" fillId="0" borderId="11" xfId="0" applyNumberFormat="1" applyFont="1" applyBorder="1" applyAlignment="1">
      <alignment wrapText="1"/>
    </xf>
    <xf numFmtId="0" fontId="2" fillId="0" borderId="14" xfId="0" applyFont="1" applyBorder="1" applyAlignment="1">
      <alignment vertical="center" wrapText="1"/>
    </xf>
    <xf numFmtId="0" fontId="2" fillId="0" borderId="14" xfId="0" applyFont="1" applyBorder="1" applyAlignment="1">
      <alignment wrapText="1"/>
    </xf>
    <xf numFmtId="0" fontId="4" fillId="0" borderId="14" xfId="0" applyFont="1" applyBorder="1" applyAlignment="1">
      <alignment vertical="center" wrapText="1"/>
    </xf>
    <xf numFmtId="0" fontId="3" fillId="0" borderId="11" xfId="0" applyFont="1" applyBorder="1"/>
    <xf numFmtId="49" fontId="2" fillId="0" borderId="11" xfId="0" applyNumberFormat="1" applyFont="1" applyBorder="1" applyAlignment="1">
      <alignment vertical="center" wrapText="1"/>
    </xf>
    <xf numFmtId="49" fontId="4" fillId="0" borderId="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right" vertical="center" wrapText="1"/>
    </xf>
    <xf numFmtId="0" fontId="2" fillId="0" borderId="18" xfId="0" applyFont="1" applyBorder="1" applyAlignment="1">
      <alignment horizontal="right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0" fontId="2" fillId="0" borderId="20" xfId="0" applyFont="1" applyBorder="1"/>
    <xf numFmtId="0" fontId="4" fillId="0" borderId="18" xfId="0" applyFont="1" applyBorder="1" applyAlignment="1">
      <alignment horizontal="right" vertical="center" wrapText="1"/>
    </xf>
    <xf numFmtId="0" fontId="2" fillId="0" borderId="20" xfId="0" applyFont="1" applyBorder="1" applyAlignment="1">
      <alignment vertical="center" wrapText="1"/>
    </xf>
    <xf numFmtId="49" fontId="4" fillId="0" borderId="19" xfId="0" applyNumberFormat="1" applyFont="1" applyBorder="1" applyAlignment="1">
      <alignment vertical="center" wrapText="1"/>
    </xf>
    <xf numFmtId="0" fontId="4" fillId="0" borderId="14" xfId="0" applyFont="1" applyBorder="1" applyAlignment="1">
      <alignment wrapText="1"/>
    </xf>
    <xf numFmtId="49" fontId="3" fillId="0" borderId="9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 wrapText="1"/>
    </xf>
    <xf numFmtId="49" fontId="7" fillId="0" borderId="11" xfId="0" applyNumberFormat="1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right" vertical="center" wrapText="1"/>
    </xf>
    <xf numFmtId="0" fontId="5" fillId="0" borderId="18" xfId="0" applyFont="1" applyBorder="1" applyAlignment="1">
      <alignment vertical="center" wrapText="1"/>
    </xf>
    <xf numFmtId="0" fontId="4" fillId="0" borderId="11" xfId="0" applyFont="1" applyBorder="1" applyAlignment="1">
      <alignment wrapText="1"/>
    </xf>
    <xf numFmtId="0" fontId="2" fillId="0" borderId="21" xfId="0" applyFont="1" applyBorder="1" applyAlignment="1">
      <alignment horizontal="center" vertical="center" wrapText="1"/>
    </xf>
    <xf numFmtId="0" fontId="9" fillId="0" borderId="0" xfId="0" applyFont="1"/>
    <xf numFmtId="49" fontId="4" fillId="0" borderId="22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49" fontId="4" fillId="0" borderId="9" xfId="0" applyNumberFormat="1" applyFont="1" applyBorder="1" applyAlignment="1">
      <alignment horizontal="right" vertical="center" wrapText="1"/>
    </xf>
    <xf numFmtId="0" fontId="4" fillId="0" borderId="0" xfId="0" applyFont="1"/>
    <xf numFmtId="49" fontId="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1" fontId="4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8" fillId="0" borderId="0" xfId="20" applyFill="1" applyAlignment="1">
      <alignment horizontal="right"/>
    </xf>
    <xf numFmtId="49" fontId="2" fillId="0" borderId="3" xfId="0" applyNumberFormat="1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 wrapText="1"/>
    </xf>
    <xf numFmtId="0" fontId="2" fillId="0" borderId="0" xfId="0" applyFont="1" applyAlignment="1">
      <alignment horizontal="right"/>
    </xf>
    <xf numFmtId="49" fontId="4" fillId="0" borderId="6" xfId="0" applyNumberFormat="1" applyFont="1" applyBorder="1" applyAlignment="1">
      <alignment horizontal="left" vertical="center" wrapText="1"/>
    </xf>
    <xf numFmtId="49" fontId="4" fillId="0" borderId="2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49" fontId="4" fillId="0" borderId="11" xfId="0" applyNumberFormat="1" applyFont="1" applyBorder="1" applyAlignment="1">
      <alignment vertical="center" wrapText="1"/>
    </xf>
  </cellXfs>
  <cellStyles count="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Hipersaite" xfId="20" builtinId="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calcChain" Target="calcChain.xml" /><Relationship Id="rId3" Type="http://schemas.openxmlformats.org/officeDocument/2006/relationships/worksheet" Target="worksheets/sheet1.xml" /><Relationship Id="rId1" Type="http://schemas.openxmlformats.org/officeDocument/2006/relationships/theme" Target="theme/theme1.xml" /><Relationship Id="rId4" Type="http://schemas.openxmlformats.org/officeDocument/2006/relationships/sharedStrings" Target="sharedStrings.xml" /><Relationship Id="rId2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../../../../:f:/g/personal/laine_treidena_riga_lv/IgCF2O5iNs3bTqunMnM5m3ObAfNEuhaCTYKCJ3vKJYnrfyw?e=5AGeAz" TargetMode="External" /><Relationship Id="rId2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6C69D6F3-02D9-4307-A554-343357893D29}">
  <dimension ref="A1:I990"/>
  <sheetViews>
    <sheetView tabSelected="1" zoomScale="85" zoomScaleNormal="85" workbookViewId="0" topLeftCell="A970">
      <selection pane="topLeft" activeCell="I5" sqref="I5"/>
    </sheetView>
  </sheetViews>
  <sheetFormatPr defaultColWidth="8.755" defaultRowHeight="15.5"/>
  <cols>
    <col min="1" max="1" width="42.75" style="18" customWidth="1"/>
    <col min="2" max="2" width="18.375" style="18" customWidth="1"/>
    <col min="3" max="3" width="17.25" style="18" customWidth="1"/>
    <col min="4" max="5" width="15.25" style="18" customWidth="1"/>
    <col min="6" max="6" width="8.75" style="18"/>
    <col min="7" max="7" width="14.25" style="18" customWidth="1"/>
    <col min="8" max="16384" width="8.75" style="18"/>
  </cols>
  <sheetData>
    <row r="1" spans="1:6" ht="15.5">
      <c r="A1" s="25"/>
      <c r="B1" s="25"/>
      <c r="C1" s="25"/>
      <c r="D1" s="16" t="s">
        <v>770</v>
      </c>
      <c r="E1" s="76"/>
      <c r="F1" s="76"/>
    </row>
    <row r="2" spans="1:8" ht="15.5">
      <c r="A2" s="25"/>
      <c r="C2" s="25"/>
      <c r="D2" s="16" t="s">
        <v>769</v>
      </c>
      <c r="E2" s="26"/>
      <c r="F2" s="26"/>
      <c r="G2" s="26"/>
      <c r="H2" s="26"/>
    </row>
    <row r="3" spans="1:5" ht="15.5">
      <c r="A3" s="92" t="s">
        <v>911</v>
      </c>
      <c r="B3" s="92"/>
      <c r="C3" s="92"/>
      <c r="D3" s="92"/>
      <c r="E3" s="27"/>
    </row>
    <row r="5" spans="1:4" ht="17.5">
      <c r="A5" s="95" t="s">
        <v>0</v>
      </c>
      <c r="B5" s="96"/>
      <c r="D5" s="89" t="s">
        <v>811</v>
      </c>
    </row>
    <row r="6" spans="3:3" ht="16" thickBot="1">
      <c r="C6" s="28"/>
    </row>
    <row r="7" spans="1:8" ht="31.5" thickBot="1">
      <c r="A7" s="29" t="s">
        <v>1</v>
      </c>
      <c r="B7" s="30" t="s">
        <v>2</v>
      </c>
      <c r="C7" s="31" t="s">
        <v>3</v>
      </c>
      <c r="D7" s="21" t="s">
        <v>4</v>
      </c>
      <c r="F7" s="88"/>
      <c r="H7" s="88"/>
    </row>
    <row r="8" spans="1:4" ht="16" thickBot="1">
      <c r="A8" s="19" t="s">
        <v>730</v>
      </c>
      <c r="B8" s="32"/>
      <c r="C8" s="33"/>
      <c r="D8" s="34"/>
    </row>
    <row r="9" spans="1:4" ht="16" thickBot="1">
      <c r="A9" s="19"/>
      <c r="B9" s="32"/>
      <c r="C9" s="33"/>
      <c r="D9" s="34"/>
    </row>
    <row r="10" spans="1:4" ht="16" thickBot="1">
      <c r="A10" s="19" t="s">
        <v>5</v>
      </c>
      <c r="B10" s="32"/>
      <c r="C10" s="33"/>
      <c r="D10" s="34"/>
    </row>
    <row r="11" spans="1:4" ht="16" thickBot="1">
      <c r="A11" s="19" t="s">
        <v>6</v>
      </c>
      <c r="B11" s="32" t="s">
        <v>7</v>
      </c>
      <c r="C11" s="35">
        <v>14967</v>
      </c>
      <c r="D11" s="34" t="s">
        <v>8</v>
      </c>
    </row>
    <row r="12" spans="1:4" ht="16" thickBot="1">
      <c r="A12" s="22"/>
      <c r="B12" s="32" t="s">
        <v>9</v>
      </c>
      <c r="C12" s="35">
        <v>177</v>
      </c>
      <c r="D12" s="34"/>
    </row>
    <row r="13" spans="1:4" ht="16" thickBot="1">
      <c r="A13" s="22"/>
      <c r="B13" s="32" t="s">
        <v>10</v>
      </c>
      <c r="C13" s="35">
        <v>544</v>
      </c>
      <c r="D13" s="34"/>
    </row>
    <row r="14" spans="1:4" ht="16" thickBot="1">
      <c r="A14" s="22"/>
      <c r="B14" s="32" t="s">
        <v>11</v>
      </c>
      <c r="C14" s="35">
        <v>87</v>
      </c>
      <c r="D14" s="34"/>
    </row>
    <row r="15" spans="1:4" ht="16" thickBot="1">
      <c r="A15" s="22"/>
      <c r="B15" s="32" t="s">
        <v>12</v>
      </c>
      <c r="C15" s="35">
        <v>1063</v>
      </c>
      <c r="D15" s="34"/>
    </row>
    <row r="16" spans="1:4" ht="16" thickBot="1">
      <c r="A16" s="22"/>
      <c r="B16" s="20" t="s">
        <v>13</v>
      </c>
      <c r="C16" s="23">
        <v>674</v>
      </c>
      <c r="D16" s="21"/>
    </row>
    <row r="17" spans="1:4" ht="16" thickBot="1">
      <c r="A17" s="22"/>
      <c r="B17" s="20" t="s">
        <v>14</v>
      </c>
      <c r="C17" s="23">
        <v>44</v>
      </c>
      <c r="D17" s="21"/>
    </row>
    <row r="18" spans="1:4" ht="16" thickBot="1">
      <c r="A18" s="22"/>
      <c r="B18" s="20"/>
      <c r="C18" s="36">
        <f>SUM(C11:C17)</f>
        <v>17556</v>
      </c>
      <c r="D18" s="37"/>
    </row>
    <row r="19" spans="1:4" ht="16" thickBot="1">
      <c r="A19" s="22"/>
      <c r="B19" s="20"/>
      <c r="C19" s="38"/>
      <c r="D19" s="21"/>
    </row>
    <row r="20" spans="1:4" ht="16" thickBot="1">
      <c r="A20" s="19" t="s">
        <v>15</v>
      </c>
      <c r="B20" s="20" t="s">
        <v>16</v>
      </c>
      <c r="C20" s="23">
        <v>36366</v>
      </c>
      <c r="D20" s="21" t="s">
        <v>17</v>
      </c>
    </row>
    <row r="21" spans="1:4" ht="16" thickBot="1">
      <c r="A21" s="22"/>
      <c r="B21" s="20" t="s">
        <v>18</v>
      </c>
      <c r="C21" s="23">
        <v>517</v>
      </c>
      <c r="D21" s="21"/>
    </row>
    <row r="22" spans="1:4" ht="16" thickBot="1">
      <c r="A22" s="22"/>
      <c r="B22" s="20" t="s">
        <v>812</v>
      </c>
      <c r="C22" s="23">
        <v>927</v>
      </c>
      <c r="D22" s="21"/>
    </row>
    <row r="23" spans="1:4" ht="16" thickBot="1">
      <c r="A23" s="22"/>
      <c r="B23" s="20" t="s">
        <v>19</v>
      </c>
      <c r="C23" s="23">
        <v>7</v>
      </c>
      <c r="D23" s="21"/>
    </row>
    <row r="24" spans="1:4" ht="16" thickBot="1">
      <c r="A24" s="22"/>
      <c r="B24" s="20" t="s">
        <v>20</v>
      </c>
      <c r="C24" s="23">
        <v>1912</v>
      </c>
      <c r="D24" s="21"/>
    </row>
    <row r="25" spans="1:4" ht="16" thickBot="1">
      <c r="A25" s="22"/>
      <c r="B25" s="20" t="s">
        <v>11</v>
      </c>
      <c r="C25" s="23">
        <v>40</v>
      </c>
      <c r="D25" s="21"/>
    </row>
    <row r="26" spans="1:4" ht="16" thickBot="1">
      <c r="A26" s="22"/>
      <c r="B26" s="20" t="s">
        <v>10</v>
      </c>
      <c r="C26" s="23">
        <v>576</v>
      </c>
      <c r="D26" s="21"/>
    </row>
    <row r="27" spans="1:4" ht="16" thickBot="1">
      <c r="A27" s="22"/>
      <c r="B27" s="20" t="s">
        <v>21</v>
      </c>
      <c r="C27" s="23">
        <v>22</v>
      </c>
      <c r="D27" s="21"/>
    </row>
    <row r="28" spans="1:4" ht="16" thickBot="1">
      <c r="A28" s="22"/>
      <c r="B28" s="20"/>
      <c r="C28" s="36">
        <f>SUM(C20:C27)</f>
        <v>40367</v>
      </c>
      <c r="D28" s="37"/>
    </row>
    <row r="29" spans="1:4" ht="16" thickBot="1">
      <c r="A29" s="22"/>
      <c r="B29" s="20"/>
      <c r="C29" s="38"/>
      <c r="D29" s="21"/>
    </row>
    <row r="30" spans="1:4" ht="16" thickBot="1">
      <c r="A30" s="19" t="s">
        <v>22</v>
      </c>
      <c r="B30" s="20" t="s">
        <v>812</v>
      </c>
      <c r="C30" s="23">
        <v>57560</v>
      </c>
      <c r="D30" s="21" t="s">
        <v>23</v>
      </c>
    </row>
    <row r="31" spans="1:4" ht="16" thickBot="1">
      <c r="A31" s="19"/>
      <c r="B31" s="20" t="s">
        <v>24</v>
      </c>
      <c r="C31" s="23">
        <v>3227</v>
      </c>
      <c r="D31" s="21"/>
    </row>
    <row r="32" spans="1:4" ht="16" thickBot="1">
      <c r="A32" s="19"/>
      <c r="B32" s="20" t="s">
        <v>25</v>
      </c>
      <c r="C32" s="23">
        <v>465</v>
      </c>
      <c r="D32" s="21"/>
    </row>
    <row r="33" spans="1:4" ht="16" thickBot="1">
      <c r="A33" s="19"/>
      <c r="B33" s="20" t="s">
        <v>26</v>
      </c>
      <c r="C33" s="23">
        <v>2618</v>
      </c>
      <c r="D33" s="21"/>
    </row>
    <row r="34" spans="1:4" ht="16" thickBot="1">
      <c r="A34" s="19"/>
      <c r="B34" s="20" t="s">
        <v>27</v>
      </c>
      <c r="C34" s="23">
        <v>520</v>
      </c>
      <c r="D34" s="21"/>
    </row>
    <row r="35" spans="1:4" ht="16" thickBot="1">
      <c r="A35" s="19"/>
      <c r="B35" s="32" t="s">
        <v>28</v>
      </c>
      <c r="C35" s="35">
        <v>2476</v>
      </c>
      <c r="D35" s="34"/>
    </row>
    <row r="36" spans="1:4" ht="16" thickBot="1">
      <c r="A36" s="19"/>
      <c r="B36" s="32" t="s">
        <v>29</v>
      </c>
      <c r="C36" s="35">
        <v>348</v>
      </c>
      <c r="D36" s="34"/>
    </row>
    <row r="37" spans="1:4" ht="16" thickBot="1">
      <c r="A37" s="19"/>
      <c r="B37" s="20" t="s">
        <v>30</v>
      </c>
      <c r="C37" s="23">
        <v>540</v>
      </c>
      <c r="D37" s="21"/>
    </row>
    <row r="38" spans="1:4" ht="16" thickBot="1">
      <c r="A38" s="19"/>
      <c r="B38" s="20" t="s">
        <v>31</v>
      </c>
      <c r="C38" s="23">
        <v>82</v>
      </c>
      <c r="D38" s="21"/>
    </row>
    <row r="39" spans="1:4" ht="16" thickBot="1">
      <c r="A39" s="19"/>
      <c r="B39" s="20" t="s">
        <v>19</v>
      </c>
      <c r="C39" s="23">
        <v>6</v>
      </c>
      <c r="D39" s="21"/>
    </row>
    <row r="40" spans="1:4" ht="16" thickBot="1">
      <c r="A40" s="19"/>
      <c r="B40" s="39"/>
      <c r="C40" s="36">
        <f>SUM(C30:C39)</f>
        <v>67842</v>
      </c>
      <c r="D40" s="37"/>
    </row>
    <row r="41" spans="1:4" ht="16" thickBot="1">
      <c r="A41" s="19"/>
      <c r="B41" s="39"/>
      <c r="C41" s="38"/>
      <c r="D41" s="21"/>
    </row>
    <row r="42" spans="1:4" ht="16" thickBot="1">
      <c r="A42" s="19" t="s">
        <v>32</v>
      </c>
      <c r="B42" s="20" t="s">
        <v>33</v>
      </c>
      <c r="C42" s="23">
        <v>66684</v>
      </c>
      <c r="D42" s="21" t="s">
        <v>34</v>
      </c>
    </row>
    <row r="43" spans="1:4" ht="16" thickBot="1">
      <c r="A43" s="19"/>
      <c r="B43" s="20" t="s">
        <v>35</v>
      </c>
      <c r="C43" s="23">
        <v>965</v>
      </c>
      <c r="D43" s="21"/>
    </row>
    <row r="44" spans="1:4" ht="16" thickBot="1">
      <c r="A44" s="19"/>
      <c r="B44" s="20" t="s">
        <v>36</v>
      </c>
      <c r="C44" s="23">
        <v>610</v>
      </c>
      <c r="D44" s="21"/>
    </row>
    <row r="45" spans="1:4" ht="16" thickBot="1">
      <c r="A45" s="19"/>
      <c r="B45" s="20" t="s">
        <v>37</v>
      </c>
      <c r="C45" s="23">
        <v>1516</v>
      </c>
      <c r="D45" s="21"/>
    </row>
    <row r="46" spans="1:4" ht="16" thickBot="1">
      <c r="A46" s="19"/>
      <c r="B46" s="20" t="s">
        <v>38</v>
      </c>
      <c r="C46" s="23">
        <v>116</v>
      </c>
      <c r="D46" s="21"/>
    </row>
    <row r="47" spans="1:4" ht="16" thickBot="1">
      <c r="A47" s="19"/>
      <c r="B47" s="32" t="s">
        <v>39</v>
      </c>
      <c r="C47" s="35">
        <v>746</v>
      </c>
      <c r="D47" s="34"/>
    </row>
    <row r="48" spans="1:4" ht="16" thickBot="1">
      <c r="A48" s="19"/>
      <c r="B48" s="20" t="s">
        <v>40</v>
      </c>
      <c r="C48" s="23">
        <v>10</v>
      </c>
      <c r="D48" s="21"/>
    </row>
    <row r="49" spans="1:4" ht="16" thickBot="1">
      <c r="A49" s="19"/>
      <c r="B49" s="20"/>
      <c r="C49" s="36">
        <f>SUM(C42:C48)</f>
        <v>70647</v>
      </c>
      <c r="D49" s="21"/>
    </row>
    <row r="50" spans="1:4" ht="16" thickBot="1">
      <c r="A50" s="19"/>
      <c r="B50" s="20"/>
      <c r="C50" s="38"/>
      <c r="D50" s="21"/>
    </row>
    <row r="51" spans="1:4" ht="16" thickBot="1">
      <c r="A51" s="19" t="s">
        <v>41</v>
      </c>
      <c r="B51" s="20" t="s">
        <v>42</v>
      </c>
      <c r="C51" s="23">
        <v>4799</v>
      </c>
      <c r="D51" s="21" t="s">
        <v>43</v>
      </c>
    </row>
    <row r="52" spans="1:4" ht="16" thickBot="1">
      <c r="A52" s="19"/>
      <c r="B52" s="20" t="s">
        <v>37</v>
      </c>
      <c r="C52" s="23">
        <v>10</v>
      </c>
      <c r="D52" s="21"/>
    </row>
    <row r="53" spans="1:4" ht="16" thickBot="1">
      <c r="A53" s="19"/>
      <c r="B53" s="20" t="s">
        <v>19</v>
      </c>
      <c r="C53" s="23">
        <v>3</v>
      </c>
      <c r="D53" s="21"/>
    </row>
    <row r="54" spans="1:4" ht="16" thickBot="1">
      <c r="A54" s="19"/>
      <c r="B54" s="20" t="s">
        <v>44</v>
      </c>
      <c r="C54" s="23">
        <v>1904</v>
      </c>
      <c r="D54" s="21"/>
    </row>
    <row r="55" spans="1:4" ht="16" thickBot="1">
      <c r="A55" s="19"/>
      <c r="B55" s="32" t="s">
        <v>45</v>
      </c>
      <c r="C55" s="35">
        <v>90</v>
      </c>
      <c r="D55" s="34"/>
    </row>
    <row r="56" spans="1:4" ht="16" thickBot="1">
      <c r="A56" s="19"/>
      <c r="B56" s="32" t="s">
        <v>46</v>
      </c>
      <c r="C56" s="35">
        <v>1</v>
      </c>
      <c r="D56" s="34"/>
    </row>
    <row r="57" spans="1:4" ht="16" thickBot="1">
      <c r="A57" s="19"/>
      <c r="B57" s="32" t="s">
        <v>47</v>
      </c>
      <c r="C57" s="35">
        <v>3</v>
      </c>
      <c r="D57" s="34"/>
    </row>
    <row r="58" spans="1:4" ht="16" thickBot="1">
      <c r="A58" s="19"/>
      <c r="B58" s="20" t="s">
        <v>48</v>
      </c>
      <c r="C58" s="23">
        <v>8</v>
      </c>
      <c r="D58" s="21"/>
    </row>
    <row r="59" spans="1:4" ht="16" thickBot="1">
      <c r="A59" s="19"/>
      <c r="B59" s="20" t="s">
        <v>40</v>
      </c>
      <c r="C59" s="23">
        <v>5</v>
      </c>
      <c r="D59" s="21"/>
    </row>
    <row r="60" spans="1:4" ht="16" thickBot="1">
      <c r="A60" s="19"/>
      <c r="B60" s="20"/>
      <c r="C60" s="36">
        <f>SUM(C51:C59)</f>
        <v>6823</v>
      </c>
      <c r="D60" s="21"/>
    </row>
    <row r="61" spans="1:4" ht="16" thickBot="1">
      <c r="A61" s="19"/>
      <c r="B61" s="20"/>
      <c r="C61" s="38"/>
      <c r="D61" s="21"/>
    </row>
    <row r="62" spans="1:4" ht="16" thickBot="1">
      <c r="A62" s="19" t="s">
        <v>49</v>
      </c>
      <c r="B62" s="20" t="s">
        <v>50</v>
      </c>
      <c r="C62" s="23">
        <v>1205</v>
      </c>
      <c r="D62" s="21" t="s">
        <v>51</v>
      </c>
    </row>
    <row r="63" spans="1:4" ht="16" thickBot="1">
      <c r="A63" s="19"/>
      <c r="B63" s="20" t="s">
        <v>48</v>
      </c>
      <c r="C63" s="23">
        <v>27</v>
      </c>
      <c r="D63" s="21"/>
    </row>
    <row r="64" spans="1:4" ht="16" thickBot="1">
      <c r="A64" s="19"/>
      <c r="B64" s="20" t="s">
        <v>52</v>
      </c>
      <c r="C64" s="23">
        <v>13</v>
      </c>
      <c r="D64" s="21"/>
    </row>
    <row r="65" spans="1:4" ht="16" thickBot="1">
      <c r="A65" s="19"/>
      <c r="B65" s="20"/>
      <c r="C65" s="36">
        <f>SUM(C62:C64)</f>
        <v>1245</v>
      </c>
      <c r="D65" s="21"/>
    </row>
    <row r="66" spans="1:4" ht="16" thickBot="1">
      <c r="A66" s="19"/>
      <c r="B66" s="20"/>
      <c r="C66" s="40"/>
      <c r="D66" s="21"/>
    </row>
    <row r="67" spans="1:4" ht="16" thickBot="1">
      <c r="A67" s="19" t="s">
        <v>53</v>
      </c>
      <c r="B67" s="32" t="s">
        <v>54</v>
      </c>
      <c r="C67" s="35">
        <v>213</v>
      </c>
      <c r="D67" s="34" t="s">
        <v>55</v>
      </c>
    </row>
    <row r="68" spans="1:4" ht="16" thickBot="1">
      <c r="A68" s="19"/>
      <c r="B68" s="32" t="s">
        <v>56</v>
      </c>
      <c r="C68" s="35">
        <v>374</v>
      </c>
      <c r="D68" s="34"/>
    </row>
    <row r="69" spans="1:4" ht="16" thickBot="1">
      <c r="A69" s="19"/>
      <c r="B69" s="32" t="s">
        <v>57</v>
      </c>
      <c r="C69" s="35">
        <v>3100</v>
      </c>
      <c r="D69" s="34"/>
    </row>
    <row r="70" spans="1:4" ht="16" thickBot="1">
      <c r="A70" s="19"/>
      <c r="B70" s="32" t="s">
        <v>58</v>
      </c>
      <c r="C70" s="35">
        <v>787</v>
      </c>
      <c r="D70" s="34"/>
    </row>
    <row r="71" spans="1:4" ht="16" thickBot="1">
      <c r="A71" s="19"/>
      <c r="B71" s="32" t="s">
        <v>59</v>
      </c>
      <c r="C71" s="35">
        <v>380</v>
      </c>
      <c r="D71" s="34"/>
    </row>
    <row r="72" spans="1:4" ht="16" thickBot="1">
      <c r="A72" s="19"/>
      <c r="B72" s="32" t="s">
        <v>60</v>
      </c>
      <c r="C72" s="35">
        <v>484</v>
      </c>
      <c r="D72" s="34"/>
    </row>
    <row r="73" spans="1:4" ht="16" thickBot="1">
      <c r="A73" s="19"/>
      <c r="B73" s="32" t="s">
        <v>61</v>
      </c>
      <c r="C73" s="35">
        <v>3418</v>
      </c>
      <c r="D73" s="34"/>
    </row>
    <row r="74" spans="1:4" ht="16" thickBot="1">
      <c r="A74" s="19"/>
      <c r="B74" s="20" t="s">
        <v>62</v>
      </c>
      <c r="C74" s="23">
        <v>846</v>
      </c>
      <c r="D74" s="21"/>
    </row>
    <row r="75" spans="1:4" ht="16" thickBot="1">
      <c r="A75" s="19"/>
      <c r="B75" s="20" t="s">
        <v>63</v>
      </c>
      <c r="C75" s="23">
        <v>1163</v>
      </c>
      <c r="D75" s="21"/>
    </row>
    <row r="76" spans="1:4" ht="16" thickBot="1">
      <c r="A76" s="19"/>
      <c r="B76" s="20" t="s">
        <v>64</v>
      </c>
      <c r="C76" s="23">
        <v>860</v>
      </c>
      <c r="D76" s="21"/>
    </row>
    <row r="77" spans="1:4" ht="16" thickBot="1">
      <c r="A77" s="19"/>
      <c r="B77" s="20" t="s">
        <v>65</v>
      </c>
      <c r="C77" s="23">
        <v>1923</v>
      </c>
      <c r="D77" s="21"/>
    </row>
    <row r="78" spans="1:4" ht="16" thickBot="1">
      <c r="A78" s="19"/>
      <c r="B78" s="20"/>
      <c r="C78" s="36">
        <f>SUM(C67:C77)</f>
        <v>13548</v>
      </c>
      <c r="D78" s="21"/>
    </row>
    <row r="79" spans="1:4" ht="16" thickBot="1">
      <c r="A79" s="19"/>
      <c r="B79" s="20"/>
      <c r="C79" s="38"/>
      <c r="D79" s="21"/>
    </row>
    <row r="80" spans="1:4" ht="16" thickBot="1">
      <c r="A80" s="19" t="s">
        <v>66</v>
      </c>
      <c r="B80" s="20" t="s">
        <v>67</v>
      </c>
      <c r="C80" s="23">
        <v>3803</v>
      </c>
      <c r="D80" s="21" t="s">
        <v>68</v>
      </c>
    </row>
    <row r="81" spans="1:4" ht="16" thickBot="1">
      <c r="A81" s="19"/>
      <c r="B81" s="20" t="s">
        <v>69</v>
      </c>
      <c r="C81" s="23">
        <v>299</v>
      </c>
      <c r="D81" s="21"/>
    </row>
    <row r="82" spans="1:4" ht="16" thickBot="1">
      <c r="A82" s="19"/>
      <c r="B82" s="20" t="s">
        <v>70</v>
      </c>
      <c r="C82" s="23">
        <v>930</v>
      </c>
      <c r="D82" s="21"/>
    </row>
    <row r="83" spans="1:4" ht="16" thickBot="1">
      <c r="A83" s="19"/>
      <c r="B83" s="20"/>
      <c r="C83" s="36">
        <f>SUM(C80:C82)</f>
        <v>5032</v>
      </c>
      <c r="D83" s="21"/>
    </row>
    <row r="84" spans="1:4" ht="16" thickBot="1">
      <c r="A84" s="19"/>
      <c r="B84" s="20"/>
      <c r="C84" s="38"/>
      <c r="D84" s="21"/>
    </row>
    <row r="85" spans="1:4" ht="16" thickBot="1">
      <c r="A85" s="19" t="s">
        <v>71</v>
      </c>
      <c r="B85" s="20" t="s">
        <v>72</v>
      </c>
      <c r="C85" s="23">
        <v>54</v>
      </c>
      <c r="D85" s="21" t="s">
        <v>73</v>
      </c>
    </row>
    <row r="86" spans="1:4" ht="16" thickBot="1">
      <c r="A86" s="19"/>
      <c r="B86" s="20" t="s">
        <v>74</v>
      </c>
      <c r="C86" s="23">
        <v>4989</v>
      </c>
      <c r="D86" s="21"/>
    </row>
    <row r="87" spans="1:4" ht="16" thickBot="1">
      <c r="A87" s="19"/>
      <c r="B87" s="20" t="s">
        <v>75</v>
      </c>
      <c r="C87" s="23">
        <v>4451</v>
      </c>
      <c r="D87" s="21"/>
    </row>
    <row r="88" spans="1:4" ht="16" thickBot="1">
      <c r="A88" s="19"/>
      <c r="B88" s="20" t="s">
        <v>76</v>
      </c>
      <c r="C88" s="23">
        <v>54</v>
      </c>
      <c r="D88" s="21"/>
    </row>
    <row r="89" spans="1:4" ht="16" thickBot="1">
      <c r="A89" s="19"/>
      <c r="B89" s="20" t="s">
        <v>77</v>
      </c>
      <c r="C89" s="23">
        <v>23</v>
      </c>
      <c r="D89" s="21"/>
    </row>
    <row r="90" spans="1:4" ht="16" thickBot="1">
      <c r="A90" s="19"/>
      <c r="B90" s="20" t="s">
        <v>78</v>
      </c>
      <c r="C90" s="23">
        <v>29</v>
      </c>
      <c r="D90" s="21"/>
    </row>
    <row r="91" spans="1:4" ht="16" thickBot="1">
      <c r="A91" s="19"/>
      <c r="B91" s="20" t="s">
        <v>79</v>
      </c>
      <c r="C91" s="23">
        <v>19</v>
      </c>
      <c r="D91" s="21"/>
    </row>
    <row r="92" spans="1:4" ht="16" thickBot="1">
      <c r="A92" s="19"/>
      <c r="B92" s="20" t="s">
        <v>80</v>
      </c>
      <c r="C92" s="23">
        <v>32</v>
      </c>
      <c r="D92" s="21"/>
    </row>
    <row r="93" spans="1:4" ht="16" thickBot="1">
      <c r="A93" s="19"/>
      <c r="B93" s="20"/>
      <c r="C93" s="36">
        <f>SUM(C85:C92)</f>
        <v>9651</v>
      </c>
      <c r="D93" s="21"/>
    </row>
    <row r="94" spans="1:4" ht="16" thickBot="1">
      <c r="A94" s="19"/>
      <c r="B94" s="20"/>
      <c r="C94" s="38"/>
      <c r="D94" s="21"/>
    </row>
    <row r="95" spans="1:4" ht="16" thickBot="1">
      <c r="A95" s="19" t="s">
        <v>81</v>
      </c>
      <c r="B95" s="20" t="s">
        <v>82</v>
      </c>
      <c r="C95" s="23">
        <v>219</v>
      </c>
      <c r="D95" s="21" t="s">
        <v>83</v>
      </c>
    </row>
    <row r="96" spans="1:4" ht="16" thickBot="1">
      <c r="A96" s="19"/>
      <c r="B96" s="20" t="s">
        <v>84</v>
      </c>
      <c r="C96" s="23">
        <v>8474</v>
      </c>
      <c r="D96" s="21"/>
    </row>
    <row r="97" spans="1:4" ht="16" thickBot="1">
      <c r="A97" s="19"/>
      <c r="B97" s="20" t="s">
        <v>85</v>
      </c>
      <c r="C97" s="23">
        <v>3</v>
      </c>
      <c r="D97" s="21"/>
    </row>
    <row r="98" spans="1:4" ht="16" thickBot="1">
      <c r="A98" s="19"/>
      <c r="B98" s="20" t="s">
        <v>86</v>
      </c>
      <c r="C98" s="23">
        <v>20</v>
      </c>
      <c r="D98" s="21"/>
    </row>
    <row r="99" spans="1:4" ht="16" thickBot="1">
      <c r="A99" s="19"/>
      <c r="B99" s="20" t="s">
        <v>87</v>
      </c>
      <c r="C99" s="23">
        <v>12</v>
      </c>
      <c r="D99" s="21"/>
    </row>
    <row r="100" spans="1:4" ht="16" thickBot="1">
      <c r="A100" s="19"/>
      <c r="B100" s="20" t="s">
        <v>88</v>
      </c>
      <c r="C100" s="23">
        <v>1</v>
      </c>
      <c r="D100" s="21"/>
    </row>
    <row r="101" spans="1:4" ht="16" thickBot="1">
      <c r="A101" s="19"/>
      <c r="B101" s="20"/>
      <c r="C101" s="36">
        <f>SUM(C95:C100)</f>
        <v>8729</v>
      </c>
      <c r="D101" s="21"/>
    </row>
    <row r="102" spans="1:4" ht="16" thickBot="1">
      <c r="A102" s="19"/>
      <c r="B102" s="20"/>
      <c r="C102" s="38"/>
      <c r="D102" s="21"/>
    </row>
    <row r="103" spans="1:4" ht="16" thickBot="1">
      <c r="A103" s="19" t="s">
        <v>89</v>
      </c>
      <c r="B103" s="20" t="s">
        <v>90</v>
      </c>
      <c r="C103" s="23">
        <v>2701</v>
      </c>
      <c r="D103" s="21" t="s">
        <v>91</v>
      </c>
    </row>
    <row r="104" spans="1:4" ht="16" thickBot="1">
      <c r="A104" s="19"/>
      <c r="B104" s="32" t="s">
        <v>92</v>
      </c>
      <c r="C104" s="35">
        <v>306</v>
      </c>
      <c r="D104" s="34"/>
    </row>
    <row r="105" spans="1:4" ht="16" thickBot="1">
      <c r="A105" s="19"/>
      <c r="B105" s="32" t="s">
        <v>93</v>
      </c>
      <c r="C105" s="35">
        <v>265</v>
      </c>
      <c r="D105" s="34"/>
    </row>
    <row r="106" spans="1:4" ht="16" thickBot="1">
      <c r="A106" s="19"/>
      <c r="B106" s="20" t="s">
        <v>94</v>
      </c>
      <c r="C106" s="23">
        <v>1187</v>
      </c>
      <c r="D106" s="21"/>
    </row>
    <row r="107" spans="1:4" ht="16" thickBot="1">
      <c r="A107" s="19"/>
      <c r="B107" s="20" t="s">
        <v>95</v>
      </c>
      <c r="C107" s="23">
        <v>138</v>
      </c>
      <c r="D107" s="21"/>
    </row>
    <row r="108" spans="1:4" ht="16" thickBot="1">
      <c r="A108" s="19"/>
      <c r="B108" s="20" t="s">
        <v>96</v>
      </c>
      <c r="C108" s="23">
        <v>49</v>
      </c>
      <c r="D108" s="21"/>
    </row>
    <row r="109" spans="1:4" ht="16" thickBot="1">
      <c r="A109" s="19"/>
      <c r="B109" s="20"/>
      <c r="C109" s="36">
        <f>SUM(C103:C108)</f>
        <v>4646</v>
      </c>
      <c r="D109" s="21"/>
    </row>
    <row r="110" spans="1:4" ht="16" thickBot="1">
      <c r="A110" s="19"/>
      <c r="B110" s="20"/>
      <c r="C110" s="38"/>
      <c r="D110" s="21"/>
    </row>
    <row r="111" spans="1:4" ht="16" thickBot="1">
      <c r="A111" s="19" t="s">
        <v>97</v>
      </c>
      <c r="B111" s="20" t="s">
        <v>98</v>
      </c>
      <c r="C111" s="23">
        <v>962</v>
      </c>
      <c r="D111" s="21" t="s">
        <v>99</v>
      </c>
    </row>
    <row r="112" spans="1:4" ht="16" thickBot="1">
      <c r="A112" s="19"/>
      <c r="B112" s="20" t="s">
        <v>100</v>
      </c>
      <c r="C112" s="23">
        <v>140</v>
      </c>
      <c r="D112" s="21"/>
    </row>
    <row r="113" spans="1:4" ht="16" thickBot="1">
      <c r="A113" s="19"/>
      <c r="B113" s="20" t="s">
        <v>101</v>
      </c>
      <c r="C113" s="23">
        <v>160</v>
      </c>
      <c r="D113" s="21"/>
    </row>
    <row r="114" spans="1:4" ht="16" thickBot="1">
      <c r="A114" s="19"/>
      <c r="B114" s="20" t="s">
        <v>102</v>
      </c>
      <c r="C114" s="23">
        <v>9</v>
      </c>
      <c r="D114" s="21"/>
    </row>
    <row r="115" spans="1:4" ht="16" thickBot="1">
      <c r="A115" s="19"/>
      <c r="B115" s="20" t="s">
        <v>70</v>
      </c>
      <c r="C115" s="23">
        <v>29</v>
      </c>
      <c r="D115" s="21"/>
    </row>
    <row r="116" spans="1:4" ht="16" thickBot="1">
      <c r="A116" s="19"/>
      <c r="B116" s="20"/>
      <c r="C116" s="36">
        <f>SUM(C111:C115)</f>
        <v>1300</v>
      </c>
      <c r="D116" s="21"/>
    </row>
    <row r="117" spans="1:4" ht="16" thickBot="1">
      <c r="A117" s="19"/>
      <c r="B117" s="20"/>
      <c r="C117" s="38"/>
      <c r="D117" s="21"/>
    </row>
    <row r="118" spans="1:4" ht="16" thickBot="1">
      <c r="A118" s="19" t="s">
        <v>103</v>
      </c>
      <c r="B118" s="20" t="s">
        <v>104</v>
      </c>
      <c r="C118" s="23">
        <v>773</v>
      </c>
      <c r="D118" s="21" t="s">
        <v>105</v>
      </c>
    </row>
    <row r="119" spans="1:4" ht="16" thickBot="1">
      <c r="A119" s="19"/>
      <c r="B119" s="20" t="s">
        <v>106</v>
      </c>
      <c r="C119" s="23">
        <v>50</v>
      </c>
      <c r="D119" s="21"/>
    </row>
    <row r="120" spans="1:4" ht="16" thickBot="1">
      <c r="A120" s="19"/>
      <c r="B120" s="20" t="s">
        <v>107</v>
      </c>
      <c r="C120" s="23">
        <v>7</v>
      </c>
      <c r="D120" s="21"/>
    </row>
    <row r="121" spans="1:4" ht="16" thickBot="1">
      <c r="A121" s="19"/>
      <c r="B121" s="20"/>
      <c r="C121" s="36">
        <f>SUM(C118:C120)</f>
        <v>830</v>
      </c>
      <c r="D121" s="21"/>
    </row>
    <row r="122" spans="1:4" ht="16" thickBot="1">
      <c r="A122" s="19"/>
      <c r="B122" s="20"/>
      <c r="C122" s="40"/>
      <c r="D122" s="21"/>
    </row>
    <row r="123" spans="1:4" ht="16" thickBot="1">
      <c r="A123" s="19" t="s">
        <v>108</v>
      </c>
      <c r="B123" s="20" t="s">
        <v>109</v>
      </c>
      <c r="C123" s="23">
        <v>186</v>
      </c>
      <c r="D123" s="21" t="s">
        <v>110</v>
      </c>
    </row>
    <row r="124" spans="1:4" ht="16" thickBot="1">
      <c r="A124" s="19"/>
      <c r="B124" s="20" t="s">
        <v>111</v>
      </c>
      <c r="C124" s="23">
        <v>44</v>
      </c>
      <c r="D124" s="21"/>
    </row>
    <row r="125" spans="1:4" ht="16" thickBot="1">
      <c r="A125" s="19"/>
      <c r="B125" s="20"/>
      <c r="C125" s="36">
        <f>SUM(C123:C124)</f>
        <v>230</v>
      </c>
      <c r="D125" s="21"/>
    </row>
    <row r="126" spans="1:4" ht="16" thickBot="1">
      <c r="A126" s="19"/>
      <c r="B126" s="20"/>
      <c r="C126" s="38"/>
      <c r="D126" s="21"/>
    </row>
    <row r="127" spans="1:4" ht="41.65" customHeight="1" thickBot="1">
      <c r="A127" s="19" t="s">
        <v>112</v>
      </c>
      <c r="B127" s="20" t="s">
        <v>113</v>
      </c>
      <c r="C127" s="23">
        <v>102</v>
      </c>
      <c r="D127" s="21" t="s">
        <v>114</v>
      </c>
    </row>
    <row r="128" spans="1:4" ht="16" thickBot="1">
      <c r="A128" s="19"/>
      <c r="B128" s="20" t="s">
        <v>115</v>
      </c>
      <c r="C128" s="23">
        <v>20</v>
      </c>
      <c r="D128" s="21"/>
    </row>
    <row r="129" spans="1:4" ht="16" thickBot="1">
      <c r="A129" s="19"/>
      <c r="B129" s="20" t="s">
        <v>116</v>
      </c>
      <c r="C129" s="23">
        <v>97</v>
      </c>
      <c r="D129" s="21"/>
    </row>
    <row r="130" spans="1:4" ht="16" thickBot="1">
      <c r="A130" s="19"/>
      <c r="B130" s="20" t="s">
        <v>29</v>
      </c>
      <c r="C130" s="23">
        <v>105</v>
      </c>
      <c r="D130" s="21"/>
    </row>
    <row r="131" spans="1:4" ht="16" thickBot="1">
      <c r="A131" s="19"/>
      <c r="B131" s="20"/>
      <c r="C131" s="36">
        <f>SUM(C127:C130)</f>
        <v>324</v>
      </c>
      <c r="D131" s="21"/>
    </row>
    <row r="132" spans="1:4" ht="16" thickBot="1">
      <c r="A132" s="19"/>
      <c r="B132" s="20"/>
      <c r="C132" s="38"/>
      <c r="D132" s="21"/>
    </row>
    <row r="133" spans="1:4" ht="16" thickBot="1">
      <c r="A133" s="19" t="s">
        <v>117</v>
      </c>
      <c r="B133" s="20" t="s">
        <v>118</v>
      </c>
      <c r="C133" s="23">
        <v>120</v>
      </c>
      <c r="D133" s="21" t="s">
        <v>119</v>
      </c>
    </row>
    <row r="134" spans="1:4" ht="16" thickBot="1">
      <c r="A134" s="19"/>
      <c r="B134" s="20" t="s">
        <v>120</v>
      </c>
      <c r="C134" s="23">
        <v>61</v>
      </c>
      <c r="D134" s="21"/>
    </row>
    <row r="135" spans="1:4" ht="16" thickBot="1">
      <c r="A135" s="19"/>
      <c r="B135" s="20"/>
      <c r="C135" s="36">
        <f>SUM(C133:C134)</f>
        <v>181</v>
      </c>
      <c r="D135" s="21"/>
    </row>
    <row r="136" spans="1:4" ht="16" thickBot="1">
      <c r="A136" s="19"/>
      <c r="B136" s="39"/>
      <c r="C136" s="38"/>
      <c r="D136" s="41"/>
    </row>
    <row r="137" spans="1:4" ht="16" thickBot="1">
      <c r="A137" s="19" t="s">
        <v>121</v>
      </c>
      <c r="B137" s="20" t="s">
        <v>122</v>
      </c>
      <c r="C137" s="23">
        <v>44176</v>
      </c>
      <c r="D137" s="21" t="s">
        <v>123</v>
      </c>
    </row>
    <row r="138" spans="1:4" ht="16" thickBot="1">
      <c r="A138" s="19"/>
      <c r="B138" s="20" t="s">
        <v>124</v>
      </c>
      <c r="C138" s="23">
        <v>317</v>
      </c>
      <c r="D138" s="41"/>
    </row>
    <row r="139" spans="1:4" ht="16" thickBot="1">
      <c r="A139" s="19"/>
      <c r="B139" s="20" t="s">
        <v>125</v>
      </c>
      <c r="C139" s="23">
        <v>1152</v>
      </c>
      <c r="D139" s="21"/>
    </row>
    <row r="140" spans="1:4" ht="16" thickBot="1">
      <c r="A140" s="19"/>
      <c r="B140" s="20" t="s">
        <v>52</v>
      </c>
      <c r="C140" s="23">
        <v>201</v>
      </c>
      <c r="D140" s="21"/>
    </row>
    <row r="141" spans="1:4" ht="16" thickBot="1">
      <c r="A141" s="19"/>
      <c r="B141" s="20" t="s">
        <v>126</v>
      </c>
      <c r="C141" s="23">
        <v>1052</v>
      </c>
      <c r="D141" s="21"/>
    </row>
    <row r="142" spans="1:4" ht="16" thickBot="1">
      <c r="A142" s="19"/>
      <c r="B142" s="20" t="s">
        <v>127</v>
      </c>
      <c r="C142" s="23">
        <v>15</v>
      </c>
      <c r="D142" s="21"/>
    </row>
    <row r="143" spans="1:4" ht="16" thickBot="1">
      <c r="A143" s="19"/>
      <c r="B143" s="20" t="s">
        <v>128</v>
      </c>
      <c r="C143" s="23">
        <v>177</v>
      </c>
      <c r="D143" s="21"/>
    </row>
    <row r="144" spans="1:4" ht="16" thickBot="1">
      <c r="A144" s="19"/>
      <c r="B144" s="20" t="s">
        <v>129</v>
      </c>
      <c r="C144" s="23">
        <v>97</v>
      </c>
      <c r="D144" s="21"/>
    </row>
    <row r="145" spans="1:4" ht="16" thickBot="1">
      <c r="A145" s="19"/>
      <c r="B145" s="20" t="s">
        <v>130</v>
      </c>
      <c r="C145" s="23">
        <v>66</v>
      </c>
      <c r="D145" s="21"/>
    </row>
    <row r="146" spans="1:4" ht="16" thickBot="1">
      <c r="A146" s="19"/>
      <c r="B146" s="20" t="s">
        <v>131</v>
      </c>
      <c r="C146" s="23">
        <v>1</v>
      </c>
      <c r="D146" s="21"/>
    </row>
    <row r="147" spans="1:4" ht="16" thickBot="1">
      <c r="A147" s="19"/>
      <c r="B147" s="20" t="s">
        <v>132</v>
      </c>
      <c r="C147" s="23">
        <v>3</v>
      </c>
      <c r="D147" s="21"/>
    </row>
    <row r="148" spans="1:4" ht="16" thickBot="1">
      <c r="A148" s="19"/>
      <c r="B148" s="20" t="s">
        <v>133</v>
      </c>
      <c r="C148" s="23">
        <v>4</v>
      </c>
      <c r="D148" s="21"/>
    </row>
    <row r="149" spans="1:4" ht="16" thickBot="1">
      <c r="A149" s="19"/>
      <c r="B149" s="20" t="s">
        <v>134</v>
      </c>
      <c r="C149" s="23">
        <v>4</v>
      </c>
      <c r="D149" s="21"/>
    </row>
    <row r="150" spans="1:4" ht="16" thickBot="1">
      <c r="A150" s="19"/>
      <c r="B150" s="20" t="s">
        <v>135</v>
      </c>
      <c r="C150" s="23">
        <v>1</v>
      </c>
      <c r="D150" s="21"/>
    </row>
    <row r="151" spans="1:4" ht="16" thickBot="1">
      <c r="A151" s="19"/>
      <c r="B151" s="20" t="s">
        <v>136</v>
      </c>
      <c r="C151" s="23">
        <v>301</v>
      </c>
      <c r="D151" s="21"/>
    </row>
    <row r="152" spans="1:4" ht="16" thickBot="1">
      <c r="A152" s="19"/>
      <c r="B152" s="20" t="s">
        <v>137</v>
      </c>
      <c r="C152" s="23">
        <v>570</v>
      </c>
      <c r="D152" s="21"/>
    </row>
    <row r="153" spans="1:4" ht="16" thickBot="1">
      <c r="A153" s="19"/>
      <c r="B153" s="20" t="s">
        <v>138</v>
      </c>
      <c r="C153" s="23">
        <v>1071</v>
      </c>
      <c r="D153" s="21"/>
    </row>
    <row r="154" spans="1:4" ht="16" thickBot="1">
      <c r="A154" s="19"/>
      <c r="B154" s="20"/>
      <c r="C154" s="36">
        <f>SUM(C137:C153)</f>
        <v>49208</v>
      </c>
      <c r="D154" s="21"/>
    </row>
    <row r="155" spans="1:4" ht="16" thickBot="1">
      <c r="A155" s="19"/>
      <c r="B155" s="20"/>
      <c r="C155" s="38"/>
      <c r="D155" s="21"/>
    </row>
    <row r="156" spans="1:4" ht="16" thickBot="1">
      <c r="A156" s="19" t="s">
        <v>139</v>
      </c>
      <c r="B156" s="20" t="s">
        <v>140</v>
      </c>
      <c r="C156" s="23">
        <v>442</v>
      </c>
      <c r="D156" s="21" t="s">
        <v>141</v>
      </c>
    </row>
    <row r="157" spans="1:4" ht="16" thickBot="1">
      <c r="A157" s="19"/>
      <c r="B157" s="20" t="s">
        <v>142</v>
      </c>
      <c r="C157" s="23">
        <v>177</v>
      </c>
      <c r="D157" s="21"/>
    </row>
    <row r="158" spans="1:4" ht="16" thickBot="1">
      <c r="A158" s="19"/>
      <c r="B158" s="20" t="s">
        <v>143</v>
      </c>
      <c r="C158" s="23">
        <v>43</v>
      </c>
      <c r="D158" s="21"/>
    </row>
    <row r="159" spans="1:4" ht="16" thickBot="1">
      <c r="A159" s="19"/>
      <c r="B159" s="20" t="s">
        <v>144</v>
      </c>
      <c r="C159" s="23">
        <v>170</v>
      </c>
      <c r="D159" s="21"/>
    </row>
    <row r="160" spans="1:4" ht="16" thickBot="1">
      <c r="A160" s="19"/>
      <c r="B160" s="20"/>
      <c r="C160" s="36">
        <f>SUM(C156:C159)</f>
        <v>832</v>
      </c>
      <c r="D160" s="21"/>
    </row>
    <row r="161" spans="1:4" ht="16" thickBot="1">
      <c r="A161" s="19"/>
      <c r="B161" s="20"/>
      <c r="C161" s="38"/>
      <c r="D161" s="21"/>
    </row>
    <row r="162" spans="1:4" ht="16" thickBot="1">
      <c r="A162" s="19" t="s">
        <v>145</v>
      </c>
      <c r="B162" s="20" t="s">
        <v>146</v>
      </c>
      <c r="C162" s="23">
        <v>55</v>
      </c>
      <c r="D162" s="21" t="s">
        <v>147</v>
      </c>
    </row>
    <row r="163" spans="1:4" ht="16" thickBot="1">
      <c r="A163" s="19"/>
      <c r="B163" s="20" t="s">
        <v>148</v>
      </c>
      <c r="C163" s="23">
        <v>22</v>
      </c>
      <c r="D163" s="21"/>
    </row>
    <row r="164" spans="1:4" ht="16" thickBot="1">
      <c r="A164" s="19"/>
      <c r="B164" s="20" t="s">
        <v>69</v>
      </c>
      <c r="C164" s="23">
        <v>110</v>
      </c>
      <c r="D164" s="21"/>
    </row>
    <row r="165" spans="1:4" ht="16" thickBot="1">
      <c r="A165" s="19"/>
      <c r="B165" s="20"/>
      <c r="C165" s="36">
        <f>SUM(C162:C164)</f>
        <v>187</v>
      </c>
      <c r="D165" s="21"/>
    </row>
    <row r="166" spans="1:4" ht="16" thickBot="1">
      <c r="A166" s="19"/>
      <c r="B166" s="20"/>
      <c r="C166" s="36"/>
      <c r="D166" s="21"/>
    </row>
    <row r="167" spans="1:4" ht="16" thickBot="1">
      <c r="A167" s="19" t="s">
        <v>149</v>
      </c>
      <c r="B167" s="20" t="s">
        <v>150</v>
      </c>
      <c r="C167" s="37">
        <v>8095</v>
      </c>
      <c r="D167" s="21" t="s">
        <v>151</v>
      </c>
    </row>
    <row r="168" spans="1:4" ht="16" thickBot="1">
      <c r="A168" s="19"/>
      <c r="B168" s="20"/>
      <c r="C168" s="36">
        <v>8095</v>
      </c>
      <c r="D168" s="21"/>
    </row>
    <row r="169" spans="1:4" ht="16" thickBot="1">
      <c r="A169" s="19"/>
      <c r="B169" s="20"/>
      <c r="C169" s="36"/>
      <c r="D169" s="21"/>
    </row>
    <row r="170" spans="1:4" ht="16" thickBot="1">
      <c r="A170" s="19" t="s">
        <v>737</v>
      </c>
      <c r="B170" s="20"/>
      <c r="C170" s="36">
        <v>44</v>
      </c>
      <c r="D170" s="21" t="s">
        <v>732</v>
      </c>
    </row>
    <row r="171" spans="1:4" ht="16" thickBot="1">
      <c r="A171" s="19"/>
      <c r="B171" s="20"/>
      <c r="C171" s="36"/>
      <c r="D171" s="21"/>
    </row>
    <row r="172" spans="1:4" ht="16" thickBot="1">
      <c r="A172" s="19" t="s">
        <v>736</v>
      </c>
      <c r="B172" s="20"/>
      <c r="C172" s="36">
        <v>70</v>
      </c>
      <c r="D172" s="21" t="s">
        <v>733</v>
      </c>
    </row>
    <row r="173" spans="1:4" ht="16" thickBot="1">
      <c r="A173" s="19"/>
      <c r="B173" s="20"/>
      <c r="C173" s="36"/>
      <c r="D173" s="21"/>
    </row>
    <row r="174" spans="1:4" ht="30.5" thickBot="1">
      <c r="A174" s="19" t="s">
        <v>735</v>
      </c>
      <c r="B174" s="20"/>
      <c r="C174" s="36">
        <v>1667</v>
      </c>
      <c r="D174" s="21" t="s">
        <v>734</v>
      </c>
    </row>
    <row r="175" spans="1:4" ht="16" thickBot="1">
      <c r="A175" s="19"/>
      <c r="B175" s="20"/>
      <c r="C175" s="36"/>
      <c r="D175" s="21"/>
    </row>
    <row r="176" spans="1:4" ht="16" thickBot="1">
      <c r="A176" s="19" t="s">
        <v>767</v>
      </c>
      <c r="B176" s="20"/>
      <c r="C176" s="36">
        <v>36</v>
      </c>
      <c r="D176" s="21" t="s">
        <v>768</v>
      </c>
    </row>
    <row r="177" spans="1:4" ht="16" thickBot="1">
      <c r="A177" s="19"/>
      <c r="B177" s="20"/>
      <c r="C177" s="38"/>
      <c r="D177" s="21"/>
    </row>
    <row r="178" spans="1:4" ht="16" thickBot="1">
      <c r="A178" s="19" t="s">
        <v>869</v>
      </c>
      <c r="B178" s="20" t="s">
        <v>870</v>
      </c>
      <c r="C178" s="38">
        <v>2234</v>
      </c>
      <c r="D178" s="21" t="s">
        <v>871</v>
      </c>
    </row>
    <row r="179" spans="1:4" ht="16" thickBot="1">
      <c r="A179" s="19"/>
      <c r="B179" s="20"/>
      <c r="C179" s="38"/>
      <c r="D179" s="21"/>
    </row>
    <row r="180" spans="1:7" ht="16" thickBot="1">
      <c r="A180" s="19" t="s">
        <v>152</v>
      </c>
      <c r="B180" s="20"/>
      <c r="C180" s="42">
        <f>C18+C28+C40+C49+C60+C65+C78+C83+C93+C101+C109+C116+C121+C125+C131+C135+C154+C160+C165+C168+C170+C172+C174+C176+C178</f>
        <v>311324</v>
      </c>
      <c r="D180" s="20"/>
      <c r="G180" s="84"/>
    </row>
    <row r="181" spans="1:4" ht="16" thickBot="1">
      <c r="A181" s="19"/>
      <c r="B181" s="20"/>
      <c r="C181" s="38"/>
      <c r="D181" s="21"/>
    </row>
    <row r="182" spans="1:4" ht="16" thickBot="1">
      <c r="A182" s="19" t="s">
        <v>153</v>
      </c>
      <c r="B182" s="20"/>
      <c r="C182" s="38"/>
      <c r="D182" s="21"/>
    </row>
    <row r="183" spans="1:7" ht="16" thickBot="1">
      <c r="A183" s="19" t="s">
        <v>154</v>
      </c>
      <c r="B183" s="20" t="s">
        <v>155</v>
      </c>
      <c r="C183" s="23">
        <v>95638</v>
      </c>
      <c r="D183" s="21" t="s">
        <v>156</v>
      </c>
      <c r="G183" s="85"/>
    </row>
    <row r="184" spans="1:4" ht="16" thickBot="1">
      <c r="A184" s="19"/>
      <c r="B184" s="20" t="s">
        <v>157</v>
      </c>
      <c r="C184" s="23">
        <v>976</v>
      </c>
      <c r="D184" s="21"/>
    </row>
    <row r="185" spans="1:4" ht="16" thickBot="1">
      <c r="A185" s="19"/>
      <c r="B185" s="20" t="s">
        <v>158</v>
      </c>
      <c r="C185" s="23">
        <v>1519</v>
      </c>
      <c r="D185" s="21"/>
    </row>
    <row r="186" spans="1:4" ht="16" thickBot="1">
      <c r="A186" s="19"/>
      <c r="B186" s="20" t="s">
        <v>159</v>
      </c>
      <c r="C186" s="23">
        <v>1321</v>
      </c>
      <c r="D186" s="21"/>
    </row>
    <row r="187" spans="1:4" ht="16" thickBot="1">
      <c r="A187" s="22"/>
      <c r="B187" s="20"/>
      <c r="C187" s="36">
        <f>SUM(C183:C186)</f>
        <v>99454</v>
      </c>
      <c r="D187" s="21"/>
    </row>
    <row r="188" spans="1:4" ht="16" thickBot="1">
      <c r="A188" s="22"/>
      <c r="B188" s="20"/>
      <c r="C188" s="38"/>
      <c r="D188" s="21"/>
    </row>
    <row r="189" spans="1:4" ht="16" thickBot="1">
      <c r="A189" s="19" t="s">
        <v>160</v>
      </c>
      <c r="B189" s="20" t="s">
        <v>161</v>
      </c>
      <c r="C189" s="23">
        <v>63327</v>
      </c>
      <c r="D189" s="21" t="s">
        <v>162</v>
      </c>
    </row>
    <row r="190" spans="1:4" ht="16" thickBot="1">
      <c r="A190" s="22"/>
      <c r="B190" s="20" t="s">
        <v>163</v>
      </c>
      <c r="C190" s="23">
        <v>623</v>
      </c>
      <c r="D190" s="21"/>
    </row>
    <row r="191" spans="1:4" ht="16" thickBot="1">
      <c r="A191" s="22"/>
      <c r="B191" s="20" t="s">
        <v>164</v>
      </c>
      <c r="C191" s="23">
        <v>444</v>
      </c>
      <c r="D191" s="21"/>
    </row>
    <row r="192" spans="1:4" ht="16" thickBot="1">
      <c r="A192" s="22"/>
      <c r="B192" s="20" t="s">
        <v>165</v>
      </c>
      <c r="C192" s="23">
        <v>122</v>
      </c>
      <c r="D192" s="21"/>
    </row>
    <row r="193" spans="1:4" ht="16" thickBot="1">
      <c r="A193" s="22"/>
      <c r="B193" s="20" t="s">
        <v>166</v>
      </c>
      <c r="C193" s="23">
        <v>257</v>
      </c>
      <c r="D193" s="21"/>
    </row>
    <row r="194" spans="1:4" ht="16" thickBot="1">
      <c r="A194" s="22"/>
      <c r="B194" s="20" t="s">
        <v>167</v>
      </c>
      <c r="C194" s="23">
        <v>15</v>
      </c>
      <c r="D194" s="21"/>
    </row>
    <row r="195" spans="1:4" ht="16" thickBot="1">
      <c r="A195" s="19"/>
      <c r="B195" s="20"/>
      <c r="C195" s="36">
        <f>SUM(C189:C194)</f>
        <v>64788</v>
      </c>
      <c r="D195" s="21"/>
    </row>
    <row r="196" spans="1:4" ht="16" thickBot="1">
      <c r="A196" s="19"/>
      <c r="B196" s="20"/>
      <c r="C196" s="38"/>
      <c r="D196" s="21"/>
    </row>
    <row r="197" spans="1:4" ht="16" thickBot="1">
      <c r="A197" s="19" t="s">
        <v>766</v>
      </c>
      <c r="B197" s="20" t="s">
        <v>168</v>
      </c>
      <c r="C197" s="23">
        <v>55949</v>
      </c>
      <c r="D197" s="21" t="s">
        <v>169</v>
      </c>
    </row>
    <row r="198" spans="1:4" ht="16" thickBot="1">
      <c r="A198" s="19"/>
      <c r="B198" s="20" t="s">
        <v>170</v>
      </c>
      <c r="C198" s="23">
        <v>1514</v>
      </c>
      <c r="D198" s="21"/>
    </row>
    <row r="199" spans="1:4" ht="16" thickBot="1">
      <c r="A199" s="19"/>
      <c r="B199" s="20" t="s">
        <v>171</v>
      </c>
      <c r="C199" s="23">
        <v>1857</v>
      </c>
      <c r="D199" s="21"/>
    </row>
    <row r="200" spans="1:4" ht="16" thickBot="1">
      <c r="A200" s="19"/>
      <c r="B200" s="20" t="s">
        <v>172</v>
      </c>
      <c r="C200" s="23">
        <v>628</v>
      </c>
      <c r="D200" s="21"/>
    </row>
    <row r="201" spans="1:4" ht="16" thickBot="1">
      <c r="A201" s="19"/>
      <c r="B201" s="20" t="s">
        <v>173</v>
      </c>
      <c r="C201" s="23">
        <v>366</v>
      </c>
      <c r="D201" s="21"/>
    </row>
    <row r="202" spans="1:4" ht="16" thickBot="1">
      <c r="A202" s="19"/>
      <c r="B202" s="20" t="s">
        <v>174</v>
      </c>
      <c r="C202" s="23">
        <v>847</v>
      </c>
      <c r="D202" s="21"/>
    </row>
    <row r="203" spans="1:4" ht="16" thickBot="1">
      <c r="A203" s="19"/>
      <c r="B203" s="20" t="s">
        <v>175</v>
      </c>
      <c r="C203" s="23">
        <v>999</v>
      </c>
      <c r="D203" s="21"/>
    </row>
    <row r="204" spans="1:4" ht="16" thickBot="1">
      <c r="A204" s="19"/>
      <c r="B204" s="20"/>
      <c r="C204" s="36">
        <f>SUM(C197:C203)</f>
        <v>62160</v>
      </c>
      <c r="D204" s="21"/>
    </row>
    <row r="205" spans="1:4" ht="16" thickBot="1">
      <c r="A205" s="19"/>
      <c r="B205" s="20"/>
      <c r="C205" s="38"/>
      <c r="D205" s="21"/>
    </row>
    <row r="206" spans="1:4" ht="16" thickBot="1">
      <c r="A206" s="19" t="s">
        <v>176</v>
      </c>
      <c r="B206" s="20" t="s">
        <v>177</v>
      </c>
      <c r="C206" s="23">
        <v>16126</v>
      </c>
      <c r="D206" s="21" t="s">
        <v>178</v>
      </c>
    </row>
    <row r="207" spans="1:4" ht="16" thickBot="1">
      <c r="A207" s="19"/>
      <c r="B207" s="20" t="s">
        <v>179</v>
      </c>
      <c r="C207" s="23">
        <v>320</v>
      </c>
      <c r="D207" s="21"/>
    </row>
    <row r="208" spans="1:4" ht="16" thickBot="1">
      <c r="A208" s="19"/>
      <c r="B208" s="20" t="s">
        <v>180</v>
      </c>
      <c r="C208" s="23">
        <v>437</v>
      </c>
      <c r="D208" s="21"/>
    </row>
    <row r="209" spans="1:4" ht="16" thickBot="1">
      <c r="A209" s="19"/>
      <c r="B209" s="20" t="s">
        <v>181</v>
      </c>
      <c r="C209" s="23">
        <v>172</v>
      </c>
      <c r="D209" s="21"/>
    </row>
    <row r="210" spans="1:4" ht="16" thickBot="1">
      <c r="A210" s="19"/>
      <c r="B210" s="20"/>
      <c r="C210" s="36">
        <f>SUM(C206:C209)</f>
        <v>17055</v>
      </c>
      <c r="D210" s="21"/>
    </row>
    <row r="211" spans="1:4" ht="16" thickBot="1">
      <c r="A211" s="19"/>
      <c r="B211" s="20"/>
      <c r="C211" s="38"/>
      <c r="D211" s="21"/>
    </row>
    <row r="212" spans="1:4" ht="16" thickBot="1">
      <c r="A212" s="19" t="s">
        <v>182</v>
      </c>
      <c r="B212" s="20" t="s">
        <v>183</v>
      </c>
      <c r="C212" s="23">
        <v>32932</v>
      </c>
      <c r="D212" s="21" t="s">
        <v>184</v>
      </c>
    </row>
    <row r="213" spans="1:4" ht="16" thickBot="1">
      <c r="A213" s="19"/>
      <c r="B213" s="20" t="s">
        <v>180</v>
      </c>
      <c r="C213" s="23">
        <v>151</v>
      </c>
      <c r="D213" s="21"/>
    </row>
    <row r="214" spans="1:4" ht="16" thickBot="1">
      <c r="A214" s="19"/>
      <c r="B214" s="20" t="s">
        <v>185</v>
      </c>
      <c r="C214" s="23">
        <v>538</v>
      </c>
      <c r="D214" s="21"/>
    </row>
    <row r="215" spans="1:4" ht="16" thickBot="1">
      <c r="A215" s="19"/>
      <c r="B215" s="20" t="s">
        <v>181</v>
      </c>
      <c r="C215" s="23">
        <v>198</v>
      </c>
      <c r="D215" s="21"/>
    </row>
    <row r="216" spans="1:4" ht="16" thickBot="1">
      <c r="A216" s="19"/>
      <c r="B216" s="20" t="s">
        <v>186</v>
      </c>
      <c r="C216" s="23">
        <v>180</v>
      </c>
      <c r="D216" s="21"/>
    </row>
    <row r="217" spans="1:4" ht="16" thickBot="1">
      <c r="A217" s="19"/>
      <c r="B217" s="20"/>
      <c r="C217" s="36">
        <f>SUM(C212:C216)</f>
        <v>33999</v>
      </c>
      <c r="D217" s="21"/>
    </row>
    <row r="218" spans="1:4" ht="16" thickBot="1">
      <c r="A218" s="19"/>
      <c r="B218" s="20"/>
      <c r="C218" s="38"/>
      <c r="D218" s="21"/>
    </row>
    <row r="219" spans="1:4" ht="16" thickBot="1">
      <c r="A219" s="19" t="s">
        <v>187</v>
      </c>
      <c r="B219" s="20" t="s">
        <v>188</v>
      </c>
      <c r="C219" s="23">
        <v>27471</v>
      </c>
      <c r="D219" s="21" t="s">
        <v>189</v>
      </c>
    </row>
    <row r="220" spans="1:4" ht="16" thickBot="1">
      <c r="A220" s="19"/>
      <c r="B220" s="20" t="s">
        <v>190</v>
      </c>
      <c r="C220" s="23">
        <v>1140</v>
      </c>
      <c r="D220" s="21"/>
    </row>
    <row r="221" spans="1:4" ht="16" thickBot="1">
      <c r="A221" s="19"/>
      <c r="B221" s="20" t="s">
        <v>191</v>
      </c>
      <c r="C221" s="23">
        <v>553</v>
      </c>
      <c r="D221" s="21"/>
    </row>
    <row r="222" spans="1:4" ht="16" thickBot="1">
      <c r="A222" s="19"/>
      <c r="B222" s="20" t="s">
        <v>192</v>
      </c>
      <c r="C222" s="23">
        <v>366</v>
      </c>
      <c r="D222" s="21"/>
    </row>
    <row r="223" spans="1:4" ht="16" thickBot="1">
      <c r="A223" s="19"/>
      <c r="B223" s="20" t="s">
        <v>193</v>
      </c>
      <c r="C223" s="23">
        <v>407</v>
      </c>
      <c r="D223" s="21"/>
    </row>
    <row r="224" spans="1:4" ht="16" thickBot="1">
      <c r="A224" s="19"/>
      <c r="B224" s="20"/>
      <c r="C224" s="36">
        <f>SUM(C219:C223)</f>
        <v>29937</v>
      </c>
      <c r="D224" s="21"/>
    </row>
    <row r="225" spans="1:4" ht="16" thickBot="1">
      <c r="A225" s="19"/>
      <c r="B225" s="20"/>
      <c r="C225" s="38"/>
      <c r="D225" s="21"/>
    </row>
    <row r="226" spans="1:4" ht="16" thickBot="1">
      <c r="A226" s="19" t="s">
        <v>194</v>
      </c>
      <c r="B226" s="20" t="s">
        <v>195</v>
      </c>
      <c r="C226" s="23">
        <v>14979</v>
      </c>
      <c r="D226" s="21" t="s">
        <v>196</v>
      </c>
    </row>
    <row r="227" spans="1:4" ht="16" thickBot="1">
      <c r="A227" s="19"/>
      <c r="B227" s="20" t="s">
        <v>197</v>
      </c>
      <c r="C227" s="23">
        <v>492</v>
      </c>
      <c r="D227" s="21"/>
    </row>
    <row r="228" spans="1:4" ht="16" thickBot="1">
      <c r="A228" s="19"/>
      <c r="B228" s="20"/>
      <c r="C228" s="36">
        <f>SUM(C226:C227)</f>
        <v>15471</v>
      </c>
      <c r="D228" s="21"/>
    </row>
    <row r="229" spans="1:4" ht="16" thickBot="1">
      <c r="A229" s="19"/>
      <c r="B229" s="20"/>
      <c r="C229" s="38"/>
      <c r="D229" s="21"/>
    </row>
    <row r="230" spans="1:4" ht="16" thickBot="1">
      <c r="A230" s="19" t="s">
        <v>738</v>
      </c>
      <c r="B230" s="20" t="s">
        <v>198</v>
      </c>
      <c r="C230" s="23">
        <v>2985</v>
      </c>
      <c r="D230" s="21" t="s">
        <v>199</v>
      </c>
    </row>
    <row r="231" spans="1:4" ht="16" thickBot="1">
      <c r="A231" s="19"/>
      <c r="B231" s="20" t="s">
        <v>200</v>
      </c>
      <c r="C231" s="23">
        <v>310</v>
      </c>
      <c r="D231" s="21"/>
    </row>
    <row r="232" spans="1:4" ht="16" thickBot="1">
      <c r="A232" s="19"/>
      <c r="B232" s="20" t="s">
        <v>739</v>
      </c>
      <c r="C232" s="23">
        <v>216</v>
      </c>
      <c r="D232" s="21"/>
    </row>
    <row r="233" spans="1:4" ht="16" thickBot="1">
      <c r="A233" s="19"/>
      <c r="B233" s="20" t="s">
        <v>740</v>
      </c>
      <c r="C233" s="23">
        <v>195</v>
      </c>
      <c r="D233" s="21"/>
    </row>
    <row r="234" spans="1:4" ht="16" thickBot="1">
      <c r="A234" s="19"/>
      <c r="B234" s="20"/>
      <c r="C234" s="36">
        <f>SUM(C230:C233)</f>
        <v>3706</v>
      </c>
      <c r="D234" s="21"/>
    </row>
    <row r="235" spans="1:4" ht="16" thickBot="1">
      <c r="A235" s="19"/>
      <c r="B235" s="20"/>
      <c r="C235" s="38"/>
      <c r="D235" s="21"/>
    </row>
    <row r="236" spans="1:4" ht="16" thickBot="1">
      <c r="A236" s="19" t="s">
        <v>201</v>
      </c>
      <c r="B236" s="20" t="s">
        <v>202</v>
      </c>
      <c r="C236" s="23">
        <v>4165</v>
      </c>
      <c r="D236" s="21" t="s">
        <v>203</v>
      </c>
    </row>
    <row r="237" spans="1:4" ht="16" thickBot="1">
      <c r="A237" s="19"/>
      <c r="B237" s="20" t="s">
        <v>204</v>
      </c>
      <c r="C237" s="23">
        <v>2448</v>
      </c>
      <c r="D237" s="37"/>
    </row>
    <row r="238" spans="1:4" ht="16" thickBot="1">
      <c r="A238" s="19"/>
      <c r="B238" s="20" t="s">
        <v>205</v>
      </c>
      <c r="C238" s="23">
        <v>457</v>
      </c>
      <c r="D238" s="21"/>
    </row>
    <row r="239" spans="1:4" ht="16" thickBot="1">
      <c r="A239" s="19"/>
      <c r="B239" s="20" t="s">
        <v>206</v>
      </c>
      <c r="C239" s="23">
        <v>94</v>
      </c>
      <c r="D239" s="21"/>
    </row>
    <row r="240" spans="1:4" ht="16" thickBot="1">
      <c r="A240" s="19"/>
      <c r="B240" s="20" t="s">
        <v>207</v>
      </c>
      <c r="C240" s="23">
        <v>167</v>
      </c>
      <c r="D240" s="21"/>
    </row>
    <row r="241" spans="1:4" ht="16" thickBot="1">
      <c r="A241" s="19"/>
      <c r="B241" s="20" t="s">
        <v>208</v>
      </c>
      <c r="C241" s="23">
        <v>56</v>
      </c>
      <c r="D241" s="21"/>
    </row>
    <row r="242" spans="1:4" ht="16" thickBot="1">
      <c r="A242" s="19"/>
      <c r="B242" s="20" t="s">
        <v>209</v>
      </c>
      <c r="C242" s="23">
        <v>8</v>
      </c>
      <c r="D242" s="21"/>
    </row>
    <row r="243" spans="1:4" ht="16" thickBot="1">
      <c r="A243" s="19"/>
      <c r="B243" s="20" t="s">
        <v>210</v>
      </c>
      <c r="C243" s="23">
        <v>11</v>
      </c>
      <c r="D243" s="21"/>
    </row>
    <row r="244" spans="1:4" ht="16" thickBot="1">
      <c r="A244" s="19"/>
      <c r="B244" s="20"/>
      <c r="C244" s="36">
        <f>SUM(C236:C243)</f>
        <v>7406</v>
      </c>
      <c r="D244" s="21"/>
    </row>
    <row r="245" spans="1:4" ht="16" thickBot="1">
      <c r="A245" s="19"/>
      <c r="B245" s="20"/>
      <c r="C245" s="40"/>
      <c r="D245" s="21"/>
    </row>
    <row r="246" spans="1:4" ht="16" thickBot="1">
      <c r="A246" s="19" t="s">
        <v>211</v>
      </c>
      <c r="B246" s="20" t="s">
        <v>212</v>
      </c>
      <c r="C246" s="23">
        <v>4950</v>
      </c>
      <c r="D246" s="21" t="s">
        <v>213</v>
      </c>
    </row>
    <row r="247" spans="1:4" ht="16" thickBot="1">
      <c r="A247" s="19"/>
      <c r="B247" s="20" t="s">
        <v>214</v>
      </c>
      <c r="C247" s="23">
        <v>64</v>
      </c>
      <c r="D247" s="37"/>
    </row>
    <row r="248" spans="1:4" ht="16" thickBot="1">
      <c r="A248" s="19"/>
      <c r="B248" s="20" t="s">
        <v>215</v>
      </c>
      <c r="C248" s="23">
        <v>248</v>
      </c>
      <c r="D248" s="21"/>
    </row>
    <row r="249" spans="1:4" ht="16" thickBot="1">
      <c r="A249" s="19"/>
      <c r="B249" s="20" t="s">
        <v>174</v>
      </c>
      <c r="C249" s="23">
        <v>126</v>
      </c>
      <c r="D249" s="21"/>
    </row>
    <row r="250" spans="1:4" ht="16" thickBot="1">
      <c r="A250" s="19"/>
      <c r="B250" s="20"/>
      <c r="C250" s="36">
        <f>SUM(C246:C249)</f>
        <v>5388</v>
      </c>
      <c r="D250" s="21"/>
    </row>
    <row r="251" spans="1:4" ht="16" thickBot="1">
      <c r="A251" s="19"/>
      <c r="B251" s="20"/>
      <c r="C251" s="40"/>
      <c r="D251" s="21"/>
    </row>
    <row r="252" spans="1:4" ht="16" thickBot="1">
      <c r="A252" s="19" t="s">
        <v>216</v>
      </c>
      <c r="B252" s="20" t="s">
        <v>217</v>
      </c>
      <c r="C252" s="23">
        <v>2394</v>
      </c>
      <c r="D252" s="21" t="s">
        <v>218</v>
      </c>
    </row>
    <row r="253" spans="1:4" ht="16" thickBot="1">
      <c r="A253" s="19"/>
      <c r="B253" s="20" t="s">
        <v>219</v>
      </c>
      <c r="C253" s="23">
        <v>1187</v>
      </c>
      <c r="D253" s="21"/>
    </row>
    <row r="254" spans="1:4" ht="16" thickBot="1">
      <c r="A254" s="19"/>
      <c r="B254" s="20" t="s">
        <v>220</v>
      </c>
      <c r="C254" s="23">
        <v>278</v>
      </c>
      <c r="D254" s="21"/>
    </row>
    <row r="255" spans="1:4" ht="16" thickBot="1">
      <c r="A255" s="19"/>
      <c r="B255" s="20" t="s">
        <v>813</v>
      </c>
      <c r="C255" s="23">
        <v>46</v>
      </c>
      <c r="D255" s="21"/>
    </row>
    <row r="256" spans="1:4" ht="16" thickBot="1">
      <c r="A256" s="19"/>
      <c r="B256" s="20"/>
      <c r="C256" s="36">
        <f>SUM(C252:C255)</f>
        <v>3905</v>
      </c>
      <c r="D256" s="21"/>
    </row>
    <row r="257" spans="1:4" ht="16" thickBot="1">
      <c r="A257" s="19"/>
      <c r="B257" s="20"/>
      <c r="C257" s="40"/>
      <c r="D257" s="21"/>
    </row>
    <row r="258" spans="1:4" ht="16" thickBot="1">
      <c r="A258" s="19" t="s">
        <v>221</v>
      </c>
      <c r="B258" s="20" t="s">
        <v>222</v>
      </c>
      <c r="C258" s="23">
        <v>27779</v>
      </c>
      <c r="D258" s="21" t="s">
        <v>223</v>
      </c>
    </row>
    <row r="259" spans="1:4" ht="16" thickBot="1">
      <c r="A259" s="19"/>
      <c r="B259" s="20" t="s">
        <v>224</v>
      </c>
      <c r="C259" s="23">
        <v>2635</v>
      </c>
      <c r="D259" s="21"/>
    </row>
    <row r="260" spans="1:4" ht="16" thickBot="1">
      <c r="A260" s="19"/>
      <c r="B260" s="20" t="s">
        <v>225</v>
      </c>
      <c r="C260" s="23">
        <v>394</v>
      </c>
      <c r="D260" s="21"/>
    </row>
    <row r="261" spans="1:4" ht="16" thickBot="1">
      <c r="A261" s="19"/>
      <c r="B261" s="20" t="s">
        <v>226</v>
      </c>
      <c r="C261" s="23">
        <v>21</v>
      </c>
      <c r="D261" s="21"/>
    </row>
    <row r="262" spans="1:4" ht="16" thickBot="1">
      <c r="A262" s="19"/>
      <c r="B262" s="20" t="s">
        <v>227</v>
      </c>
      <c r="C262" s="23">
        <v>19</v>
      </c>
      <c r="D262" s="21"/>
    </row>
    <row r="263" spans="1:4" ht="16" thickBot="1">
      <c r="A263" s="19"/>
      <c r="B263" s="20" t="s">
        <v>776</v>
      </c>
      <c r="C263" s="23">
        <v>1535</v>
      </c>
      <c r="D263" s="21"/>
    </row>
    <row r="264" spans="1:4" ht="16" thickBot="1">
      <c r="A264" s="19"/>
      <c r="B264" s="20"/>
      <c r="C264" s="36">
        <f>SUM(C258:C263)</f>
        <v>32383</v>
      </c>
      <c r="D264" s="21"/>
    </row>
    <row r="265" spans="1:4" ht="16" thickBot="1">
      <c r="A265" s="19"/>
      <c r="B265" s="20"/>
      <c r="C265" s="40"/>
      <c r="D265" s="21"/>
    </row>
    <row r="266" spans="1:4" ht="16" thickBot="1">
      <c r="A266" s="19" t="s">
        <v>228</v>
      </c>
      <c r="B266" s="20" t="s">
        <v>229</v>
      </c>
      <c r="C266" s="23">
        <v>88204</v>
      </c>
      <c r="D266" s="21" t="s">
        <v>230</v>
      </c>
    </row>
    <row r="267" spans="1:4" ht="16" thickBot="1">
      <c r="A267" s="19"/>
      <c r="B267" s="20" t="s">
        <v>231</v>
      </c>
      <c r="C267" s="23">
        <v>7752</v>
      </c>
      <c r="D267" s="21"/>
    </row>
    <row r="268" spans="1:4" ht="16" thickBot="1">
      <c r="A268" s="19"/>
      <c r="B268" s="20" t="s">
        <v>898</v>
      </c>
      <c r="C268" s="23">
        <v>2204</v>
      </c>
      <c r="D268" s="21"/>
    </row>
    <row r="269" spans="1:4" ht="16" thickBot="1">
      <c r="A269" s="19"/>
      <c r="B269" s="20" t="s">
        <v>232</v>
      </c>
      <c r="C269" s="23">
        <v>4841</v>
      </c>
      <c r="D269" s="21"/>
    </row>
    <row r="270" spans="1:4" ht="16" thickBot="1">
      <c r="A270" s="19"/>
      <c r="B270" s="20" t="s">
        <v>233</v>
      </c>
      <c r="C270" s="23">
        <v>1408</v>
      </c>
      <c r="D270" s="21"/>
    </row>
    <row r="271" spans="1:4" ht="16" thickBot="1">
      <c r="A271" s="19"/>
      <c r="B271" s="20" t="s">
        <v>234</v>
      </c>
      <c r="C271" s="23">
        <v>5671</v>
      </c>
      <c r="D271" s="21"/>
    </row>
    <row r="272" spans="1:4" ht="16" thickBot="1">
      <c r="A272" s="19"/>
      <c r="B272" s="20" t="s">
        <v>235</v>
      </c>
      <c r="C272" s="23">
        <v>8123</v>
      </c>
      <c r="D272" s="21"/>
    </row>
    <row r="273" spans="1:4" ht="16" thickBot="1">
      <c r="A273" s="19"/>
      <c r="B273" s="20"/>
      <c r="C273" s="36">
        <f>SUM(C266:C272)</f>
        <v>118203</v>
      </c>
      <c r="D273" s="21"/>
    </row>
    <row r="274" spans="1:4" ht="16" thickBot="1">
      <c r="A274" s="19"/>
      <c r="B274" s="20"/>
      <c r="C274" s="40"/>
      <c r="D274" s="21"/>
    </row>
    <row r="275" spans="1:4" ht="16" thickBot="1">
      <c r="A275" s="19" t="s">
        <v>236</v>
      </c>
      <c r="B275" s="20" t="s">
        <v>237</v>
      </c>
      <c r="C275" s="23">
        <v>145</v>
      </c>
      <c r="D275" s="21" t="s">
        <v>238</v>
      </c>
    </row>
    <row r="276" spans="1:4" ht="16" thickBot="1">
      <c r="A276" s="19"/>
      <c r="B276" s="20" t="s">
        <v>239</v>
      </c>
      <c r="C276" s="23">
        <v>2116</v>
      </c>
      <c r="D276" s="21"/>
    </row>
    <row r="277" spans="1:4" ht="16" thickBot="1">
      <c r="A277" s="19"/>
      <c r="B277" s="20" t="s">
        <v>240</v>
      </c>
      <c r="C277" s="23">
        <v>333</v>
      </c>
      <c r="D277" s="21"/>
    </row>
    <row r="278" spans="1:4" ht="16" thickBot="1">
      <c r="A278" s="19"/>
      <c r="B278" s="20" t="s">
        <v>241</v>
      </c>
      <c r="C278" s="23">
        <v>49</v>
      </c>
      <c r="D278" s="21"/>
    </row>
    <row r="279" spans="1:4" ht="16" thickBot="1">
      <c r="A279" s="19"/>
      <c r="B279" s="20" t="s">
        <v>242</v>
      </c>
      <c r="C279" s="23">
        <v>108</v>
      </c>
      <c r="D279" s="21"/>
    </row>
    <row r="280" spans="1:4" ht="16" thickBot="1">
      <c r="A280" s="19"/>
      <c r="B280" s="20"/>
      <c r="C280" s="36">
        <f>SUM(C275:C279)</f>
        <v>2751</v>
      </c>
      <c r="D280" s="21"/>
    </row>
    <row r="281" spans="1:4" ht="16" thickBot="1">
      <c r="A281" s="19"/>
      <c r="B281" s="20"/>
      <c r="C281" s="36"/>
      <c r="D281" s="21"/>
    </row>
    <row r="282" spans="1:4" ht="16" thickBot="1">
      <c r="A282" s="19"/>
      <c r="B282" s="20"/>
      <c r="C282" s="36"/>
      <c r="D282" s="21"/>
    </row>
    <row r="283" spans="1:4" ht="16" thickBot="1">
      <c r="A283" s="19" t="s">
        <v>243</v>
      </c>
      <c r="B283" s="20" t="s">
        <v>684</v>
      </c>
      <c r="C283" s="37">
        <v>625</v>
      </c>
      <c r="D283" s="21" t="s">
        <v>244</v>
      </c>
    </row>
    <row r="284" spans="1:4" ht="16" thickBot="1">
      <c r="A284" s="19"/>
      <c r="B284" s="20" t="s">
        <v>722</v>
      </c>
      <c r="C284" s="40">
        <v>315</v>
      </c>
      <c r="D284" s="37"/>
    </row>
    <row r="285" spans="1:4" ht="16" thickBot="1">
      <c r="A285" s="19"/>
      <c r="B285" s="20"/>
      <c r="C285" s="43">
        <f>SUM(C283:C284)</f>
        <v>940</v>
      </c>
      <c r="D285" s="21"/>
    </row>
    <row r="286" spans="1:4" ht="16" thickBot="1">
      <c r="A286" s="19"/>
      <c r="B286" s="20"/>
      <c r="C286" s="38"/>
      <c r="D286" s="21"/>
    </row>
    <row r="287" spans="1:4" ht="16" thickBot="1">
      <c r="A287" s="19" t="s">
        <v>245</v>
      </c>
      <c r="B287" s="20" t="s">
        <v>246</v>
      </c>
      <c r="C287" s="23">
        <v>4373</v>
      </c>
      <c r="D287" s="21" t="s">
        <v>247</v>
      </c>
    </row>
    <row r="288" spans="1:4" ht="16" thickBot="1">
      <c r="A288" s="19"/>
      <c r="B288" s="20" t="s">
        <v>248</v>
      </c>
      <c r="C288" s="23">
        <v>1811</v>
      </c>
      <c r="D288" s="21"/>
    </row>
    <row r="289" spans="1:4" ht="16" thickBot="1">
      <c r="A289" s="19"/>
      <c r="B289" s="20" t="s">
        <v>219</v>
      </c>
      <c r="C289" s="23">
        <v>281</v>
      </c>
      <c r="D289" s="21"/>
    </row>
    <row r="290" spans="1:4" ht="16" thickBot="1">
      <c r="A290" s="19"/>
      <c r="B290" s="20"/>
      <c r="C290" s="36">
        <f>SUM(C287:C289)</f>
        <v>6465</v>
      </c>
      <c r="D290" s="21"/>
    </row>
    <row r="291" spans="1:4" ht="16" thickBot="1">
      <c r="A291" s="19"/>
      <c r="B291" s="20"/>
      <c r="C291" s="40"/>
      <c r="D291" s="21"/>
    </row>
    <row r="292" spans="1:4" ht="35.65" customHeight="1" thickBot="1">
      <c r="A292" s="19" t="s">
        <v>819</v>
      </c>
      <c r="B292" s="20" t="s">
        <v>249</v>
      </c>
      <c r="C292" s="23">
        <v>721</v>
      </c>
      <c r="D292" s="21" t="s">
        <v>250</v>
      </c>
    </row>
    <row r="293" spans="1:4" ht="16" thickBot="1">
      <c r="A293" s="19"/>
      <c r="B293" s="20" t="s">
        <v>251</v>
      </c>
      <c r="C293" s="23">
        <v>307</v>
      </c>
      <c r="D293" s="21"/>
    </row>
    <row r="294" spans="1:4" ht="16" thickBot="1">
      <c r="A294" s="19"/>
      <c r="B294" s="20" t="s">
        <v>252</v>
      </c>
      <c r="C294" s="23">
        <v>77</v>
      </c>
      <c r="D294" s="21"/>
    </row>
    <row r="295" spans="1:4" ht="16" thickBot="1">
      <c r="A295" s="22"/>
      <c r="B295" s="20" t="s">
        <v>253</v>
      </c>
      <c r="C295" s="23">
        <v>115</v>
      </c>
      <c r="D295" s="21"/>
    </row>
    <row r="296" spans="1:4" ht="16" thickBot="1">
      <c r="A296" s="22"/>
      <c r="B296" s="20"/>
      <c r="C296" s="36">
        <f>SUM(C292:C295)</f>
        <v>1220</v>
      </c>
      <c r="D296" s="21"/>
    </row>
    <row r="297" spans="1:4" ht="16" thickBot="1">
      <c r="A297" s="22"/>
      <c r="B297" s="20"/>
      <c r="C297" s="40"/>
      <c r="D297" s="21"/>
    </row>
    <row r="298" spans="1:4" ht="16" thickBot="1">
      <c r="A298" s="19" t="s">
        <v>254</v>
      </c>
      <c r="B298" s="20" t="s">
        <v>255</v>
      </c>
      <c r="C298" s="23">
        <v>6699</v>
      </c>
      <c r="D298" s="21" t="s">
        <v>256</v>
      </c>
    </row>
    <row r="299" spans="1:4" ht="16" thickBot="1">
      <c r="A299" s="19"/>
      <c r="B299" s="20" t="s">
        <v>257</v>
      </c>
      <c r="C299" s="23">
        <v>1245</v>
      </c>
      <c r="D299" s="21"/>
    </row>
    <row r="300" spans="1:5" ht="16" thickBot="1">
      <c r="A300" s="19"/>
      <c r="B300" s="20" t="s">
        <v>888</v>
      </c>
      <c r="C300" s="23">
        <v>235</v>
      </c>
      <c r="D300" s="21"/>
      <c r="E300" s="81"/>
    </row>
    <row r="301" spans="1:5" ht="16" thickBot="1">
      <c r="A301" s="19"/>
      <c r="B301" s="20" t="s">
        <v>899</v>
      </c>
      <c r="C301" s="23">
        <v>36</v>
      </c>
      <c r="D301" s="21"/>
      <c r="E301" s="81"/>
    </row>
    <row r="302" spans="1:4" ht="16" thickBot="1">
      <c r="A302" s="19"/>
      <c r="B302" s="20" t="s">
        <v>258</v>
      </c>
      <c r="C302" s="23">
        <v>209</v>
      </c>
      <c r="D302" s="21"/>
    </row>
    <row r="303" spans="1:4" ht="16" thickBot="1">
      <c r="A303" s="19"/>
      <c r="B303" s="20"/>
      <c r="C303" s="36">
        <f>SUM(C298:C302)</f>
        <v>8424</v>
      </c>
      <c r="D303" s="21"/>
    </row>
    <row r="304" spans="1:4" ht="16" thickBot="1">
      <c r="A304" s="19"/>
      <c r="B304" s="20"/>
      <c r="C304" s="38"/>
      <c r="D304" s="21"/>
    </row>
    <row r="305" spans="1:4" ht="16" thickBot="1">
      <c r="A305" s="19" t="s">
        <v>259</v>
      </c>
      <c r="B305" s="20" t="s">
        <v>260</v>
      </c>
      <c r="C305" s="23">
        <v>28620</v>
      </c>
      <c r="D305" s="21" t="s">
        <v>261</v>
      </c>
    </row>
    <row r="306" spans="1:4" ht="16" thickBot="1">
      <c r="A306" s="19"/>
      <c r="B306" s="20" t="s">
        <v>262</v>
      </c>
      <c r="C306" s="23">
        <v>744</v>
      </c>
      <c r="D306" s="37"/>
    </row>
    <row r="307" spans="1:4" ht="16" thickBot="1">
      <c r="A307" s="19"/>
      <c r="B307" s="20" t="s">
        <v>232</v>
      </c>
      <c r="C307" s="23">
        <v>5428</v>
      </c>
      <c r="D307" s="21"/>
    </row>
    <row r="308" spans="1:4" ht="16" thickBot="1">
      <c r="A308" s="19"/>
      <c r="B308" s="20" t="s">
        <v>263</v>
      </c>
      <c r="C308" s="23">
        <v>1046</v>
      </c>
      <c r="D308" s="21"/>
    </row>
    <row r="309" spans="1:4" ht="16" thickBot="1">
      <c r="A309" s="19"/>
      <c r="B309" s="20"/>
      <c r="C309" s="36">
        <f>SUM(C305:C308)</f>
        <v>35838</v>
      </c>
      <c r="D309" s="21"/>
    </row>
    <row r="310" spans="1:4" ht="16" thickBot="1">
      <c r="A310" s="24"/>
      <c r="B310" s="20"/>
      <c r="C310" s="38"/>
      <c r="D310" s="21"/>
    </row>
    <row r="311" spans="1:4" ht="30.5" thickBot="1">
      <c r="A311" s="24" t="s">
        <v>658</v>
      </c>
      <c r="B311" s="20" t="s">
        <v>264</v>
      </c>
      <c r="C311" s="23">
        <v>150</v>
      </c>
      <c r="D311" s="21" t="s">
        <v>265</v>
      </c>
    </row>
    <row r="312" spans="1:4" ht="16" thickBot="1">
      <c r="A312" s="24"/>
      <c r="B312" s="20" t="s">
        <v>900</v>
      </c>
      <c r="C312" s="23">
        <v>63</v>
      </c>
      <c r="D312" s="21"/>
    </row>
    <row r="313" spans="1:4" ht="16" thickBot="1">
      <c r="A313" s="24"/>
      <c r="B313" s="20" t="s">
        <v>901</v>
      </c>
      <c r="C313" s="23">
        <v>49</v>
      </c>
      <c r="D313" s="21"/>
    </row>
    <row r="314" spans="1:4" ht="16" thickBot="1">
      <c r="A314" s="24"/>
      <c r="B314" s="20" t="s">
        <v>266</v>
      </c>
      <c r="C314" s="23">
        <v>63</v>
      </c>
      <c r="D314" s="37"/>
    </row>
    <row r="315" spans="1:4" ht="16" thickBot="1">
      <c r="A315" s="24"/>
      <c r="B315" s="20" t="s">
        <v>267</v>
      </c>
      <c r="C315" s="23">
        <v>430</v>
      </c>
      <c r="D315" s="21"/>
    </row>
    <row r="316" spans="1:4" ht="18.75" customHeight="1" thickBot="1">
      <c r="A316" s="24"/>
      <c r="B316" s="20" t="s">
        <v>268</v>
      </c>
      <c r="C316" s="23">
        <v>1069</v>
      </c>
      <c r="D316" s="21"/>
    </row>
    <row r="317" spans="1:4" ht="16" thickBot="1">
      <c r="A317" s="24"/>
      <c r="B317" s="20"/>
      <c r="C317" s="36">
        <f>SUM(C311:C316)</f>
        <v>1824</v>
      </c>
      <c r="D317" s="21"/>
    </row>
    <row r="318" spans="1:4" ht="16" thickBot="1">
      <c r="A318" s="24"/>
      <c r="B318" s="20"/>
      <c r="C318" s="38"/>
      <c r="D318" s="21"/>
    </row>
    <row r="319" spans="1:4" ht="16" thickBot="1">
      <c r="A319" s="24" t="s">
        <v>269</v>
      </c>
      <c r="B319" s="20" t="s">
        <v>270</v>
      </c>
      <c r="C319" s="23">
        <v>15359</v>
      </c>
      <c r="D319" s="21" t="s">
        <v>271</v>
      </c>
    </row>
    <row r="320" spans="1:4" ht="16" thickBot="1">
      <c r="A320" s="24"/>
      <c r="B320" s="20" t="s">
        <v>272</v>
      </c>
      <c r="C320" s="23">
        <v>656</v>
      </c>
      <c r="D320" s="21"/>
    </row>
    <row r="321" spans="1:4" ht="16" thickBot="1">
      <c r="A321" s="24"/>
      <c r="B321" s="20" t="s">
        <v>273</v>
      </c>
      <c r="C321" s="23">
        <v>750</v>
      </c>
      <c r="D321" s="21"/>
    </row>
    <row r="322" spans="1:4" ht="16" thickBot="1">
      <c r="A322" s="24"/>
      <c r="B322" s="20" t="s">
        <v>274</v>
      </c>
      <c r="C322" s="23">
        <v>49</v>
      </c>
      <c r="D322" s="21"/>
    </row>
    <row r="323" spans="1:4" ht="16" thickBot="1">
      <c r="A323" s="24"/>
      <c r="B323" s="20"/>
      <c r="C323" s="36">
        <f>SUM(C319:C322)</f>
        <v>16814</v>
      </c>
      <c r="D323" s="21"/>
    </row>
    <row r="324" spans="1:4" ht="16" thickBot="1">
      <c r="A324" s="24"/>
      <c r="B324" s="20"/>
      <c r="C324" s="38"/>
      <c r="D324" s="21"/>
    </row>
    <row r="325" spans="1:4" ht="16" thickBot="1">
      <c r="A325" s="24" t="s">
        <v>275</v>
      </c>
      <c r="B325" s="20" t="s">
        <v>276</v>
      </c>
      <c r="C325" s="23">
        <v>3759</v>
      </c>
      <c r="D325" s="21" t="s">
        <v>277</v>
      </c>
    </row>
    <row r="326" spans="1:4" ht="16" thickBot="1">
      <c r="A326" s="24"/>
      <c r="B326" s="20" t="s">
        <v>814</v>
      </c>
      <c r="C326" s="23">
        <v>355</v>
      </c>
      <c r="D326" s="37"/>
    </row>
    <row r="327" spans="1:4" ht="16" thickBot="1">
      <c r="A327" s="24"/>
      <c r="B327" s="20" t="s">
        <v>278</v>
      </c>
      <c r="C327" s="23">
        <v>981</v>
      </c>
      <c r="D327" s="21"/>
    </row>
    <row r="328" spans="1:4" ht="16" thickBot="1">
      <c r="A328" s="24"/>
      <c r="B328" s="20"/>
      <c r="C328" s="36">
        <f>SUM(C325:C327)</f>
        <v>5095</v>
      </c>
      <c r="D328" s="21"/>
    </row>
    <row r="329" spans="1:4" ht="16" thickBot="1">
      <c r="A329" s="24"/>
      <c r="B329" s="20"/>
      <c r="C329" s="40"/>
      <c r="D329" s="21"/>
    </row>
    <row r="330" spans="1:4" ht="16" thickBot="1">
      <c r="A330" s="24"/>
      <c r="B330" s="20"/>
      <c r="C330" s="40"/>
      <c r="D330" s="21"/>
    </row>
    <row r="331" spans="1:4" ht="16" thickBot="1">
      <c r="A331" s="24" t="s">
        <v>279</v>
      </c>
      <c r="B331" s="20" t="s">
        <v>280</v>
      </c>
      <c r="C331" s="23">
        <v>56</v>
      </c>
      <c r="D331" s="21" t="s">
        <v>281</v>
      </c>
    </row>
    <row r="332" spans="1:4" ht="16" thickBot="1">
      <c r="A332" s="24"/>
      <c r="B332" s="20" t="s">
        <v>282</v>
      </c>
      <c r="C332" s="23">
        <v>54</v>
      </c>
      <c r="D332" s="37"/>
    </row>
    <row r="333" spans="1:4" ht="16" thickBot="1">
      <c r="A333" s="24"/>
      <c r="B333" s="20" t="s">
        <v>283</v>
      </c>
      <c r="C333" s="23">
        <v>51</v>
      </c>
      <c r="D333" s="21"/>
    </row>
    <row r="334" spans="1:4" ht="16" thickBot="1">
      <c r="A334" s="24"/>
      <c r="B334" s="20" t="s">
        <v>284</v>
      </c>
      <c r="C334" s="23">
        <v>49</v>
      </c>
      <c r="D334" s="21"/>
    </row>
    <row r="335" spans="1:4" ht="16" thickBot="1">
      <c r="A335" s="24"/>
      <c r="B335" s="32" t="s">
        <v>285</v>
      </c>
      <c r="C335" s="35">
        <v>14</v>
      </c>
      <c r="D335" s="21"/>
    </row>
    <row r="336" spans="1:4" ht="16" thickBot="1">
      <c r="A336" s="24"/>
      <c r="B336" s="32" t="s">
        <v>286</v>
      </c>
      <c r="C336" s="35">
        <v>13</v>
      </c>
      <c r="D336" s="34"/>
    </row>
    <row r="337" spans="1:4" ht="16" thickBot="1">
      <c r="A337" s="24"/>
      <c r="B337" s="20" t="s">
        <v>287</v>
      </c>
      <c r="C337" s="23">
        <v>47</v>
      </c>
      <c r="D337" s="34"/>
    </row>
    <row r="338" spans="1:4" ht="16" thickBot="1">
      <c r="A338" s="24"/>
      <c r="B338" s="20" t="s">
        <v>288</v>
      </c>
      <c r="C338" s="23">
        <v>752</v>
      </c>
      <c r="D338" s="21"/>
    </row>
    <row r="339" spans="1:4" ht="16" thickBot="1">
      <c r="A339" s="24"/>
      <c r="B339" s="20" t="s">
        <v>266</v>
      </c>
      <c r="C339" s="23">
        <v>3</v>
      </c>
      <c r="D339" s="21"/>
    </row>
    <row r="340" spans="1:4" ht="16" thickBot="1">
      <c r="A340" s="24"/>
      <c r="B340" s="20" t="s">
        <v>289</v>
      </c>
      <c r="C340" s="23">
        <v>66</v>
      </c>
      <c r="D340" s="21"/>
    </row>
    <row r="341" spans="1:4" ht="16" thickBot="1">
      <c r="A341" s="24"/>
      <c r="B341" s="20"/>
      <c r="C341" s="36">
        <f>SUM(C331:C340)</f>
        <v>1105</v>
      </c>
      <c r="D341" s="21"/>
    </row>
    <row r="342" spans="1:4" ht="16" thickBot="1">
      <c r="A342" s="24"/>
      <c r="B342" s="20"/>
      <c r="C342" s="38"/>
      <c r="D342" s="21"/>
    </row>
    <row r="343" spans="1:4" ht="16" thickBot="1">
      <c r="A343" s="24" t="s">
        <v>290</v>
      </c>
      <c r="B343" s="20" t="s">
        <v>291</v>
      </c>
      <c r="C343" s="23">
        <v>260</v>
      </c>
      <c r="D343" s="21" t="s">
        <v>292</v>
      </c>
    </row>
    <row r="344" spans="1:4" ht="16" thickBot="1">
      <c r="A344" s="24"/>
      <c r="B344" s="20"/>
      <c r="C344" s="36">
        <f>SUM(C343:C343)</f>
        <v>260</v>
      </c>
      <c r="D344" s="37"/>
    </row>
    <row r="345" spans="1:4" ht="16" thickBot="1">
      <c r="A345" s="24"/>
      <c r="B345" s="20"/>
      <c r="C345" s="36"/>
      <c r="D345" s="21"/>
    </row>
    <row r="346" spans="1:4" ht="16" thickBot="1">
      <c r="A346" s="24" t="s">
        <v>293</v>
      </c>
      <c r="B346" s="20" t="s">
        <v>294</v>
      </c>
      <c r="C346" s="37">
        <v>19661</v>
      </c>
      <c r="D346" s="21" t="s">
        <v>295</v>
      </c>
    </row>
    <row r="347" spans="1:4" ht="16" thickBot="1">
      <c r="A347" s="24"/>
      <c r="B347" s="20" t="s">
        <v>817</v>
      </c>
      <c r="C347" s="37">
        <v>444</v>
      </c>
      <c r="D347" s="21"/>
    </row>
    <row r="348" spans="1:4" ht="16" thickBot="1">
      <c r="A348" s="24"/>
      <c r="B348" s="20" t="s">
        <v>816</v>
      </c>
      <c r="C348" s="37">
        <v>474</v>
      </c>
      <c r="D348" s="21"/>
    </row>
    <row r="349" spans="1:4" ht="16" thickBot="1">
      <c r="A349" s="24"/>
      <c r="B349" s="20" t="s">
        <v>815</v>
      </c>
      <c r="C349" s="37">
        <v>26</v>
      </c>
      <c r="D349" s="37"/>
    </row>
    <row r="350" spans="1:4" ht="16" thickBot="1">
      <c r="A350" s="24"/>
      <c r="B350" s="20" t="s">
        <v>181</v>
      </c>
      <c r="C350" s="37">
        <v>11</v>
      </c>
      <c r="D350" s="21"/>
    </row>
    <row r="351" spans="1:4" ht="16" thickBot="1">
      <c r="A351" s="15"/>
      <c r="B351" s="20"/>
      <c r="C351" s="38">
        <f t="shared" si="0" ref="C351">SUM(C346:C350)</f>
        <v>20616</v>
      </c>
      <c r="D351" s="21"/>
    </row>
    <row r="352" spans="1:4" ht="16" thickBot="1">
      <c r="A352" s="15"/>
      <c r="B352" s="20"/>
      <c r="C352" s="38"/>
      <c r="D352" s="21"/>
    </row>
    <row r="353" spans="1:4" ht="31.5" thickBot="1">
      <c r="A353" s="15" t="s">
        <v>694</v>
      </c>
      <c r="B353" s="20" t="s">
        <v>696</v>
      </c>
      <c r="C353" s="40">
        <v>7124</v>
      </c>
      <c r="D353" s="21" t="s">
        <v>787</v>
      </c>
    </row>
    <row r="354" spans="1:4" ht="16" thickBot="1">
      <c r="A354" s="15"/>
      <c r="B354" s="20" t="s">
        <v>697</v>
      </c>
      <c r="C354" s="40">
        <v>7629</v>
      </c>
      <c r="D354" s="37"/>
    </row>
    <row r="355" spans="1:4" ht="16" thickBot="1">
      <c r="A355" s="15"/>
      <c r="B355" s="20" t="s">
        <v>698</v>
      </c>
      <c r="C355" s="40">
        <v>642</v>
      </c>
      <c r="D355" s="21"/>
    </row>
    <row r="356" spans="1:4" ht="16" thickBot="1">
      <c r="A356" s="15"/>
      <c r="B356" s="20" t="s">
        <v>699</v>
      </c>
      <c r="C356" s="40">
        <v>121</v>
      </c>
      <c r="D356" s="21"/>
    </row>
    <row r="357" spans="1:4" ht="16" thickBot="1">
      <c r="A357" s="15"/>
      <c r="B357" s="20" t="s">
        <v>700</v>
      </c>
      <c r="C357" s="40">
        <v>4628</v>
      </c>
      <c r="D357" s="21"/>
    </row>
    <row r="358" spans="1:4" ht="16" thickBot="1">
      <c r="A358" s="15"/>
      <c r="B358" s="20" t="s">
        <v>701</v>
      </c>
      <c r="C358" s="40">
        <v>1827</v>
      </c>
      <c r="D358" s="21"/>
    </row>
    <row r="359" spans="1:4" ht="16" thickBot="1">
      <c r="A359" s="15"/>
      <c r="B359" s="20" t="s">
        <v>702</v>
      </c>
      <c r="C359" s="40">
        <v>2387</v>
      </c>
      <c r="D359" s="21"/>
    </row>
    <row r="360" spans="1:4" ht="16" thickBot="1">
      <c r="A360" s="15"/>
      <c r="B360" s="20" t="s">
        <v>703</v>
      </c>
      <c r="C360" s="40">
        <v>189</v>
      </c>
      <c r="D360" s="21"/>
    </row>
    <row r="361" spans="1:4" ht="16" thickBot="1">
      <c r="A361" s="15"/>
      <c r="B361" s="20" t="s">
        <v>704</v>
      </c>
      <c r="C361" s="40">
        <v>19690</v>
      </c>
      <c r="D361" s="21"/>
    </row>
    <row r="362" spans="1:4" ht="16" thickBot="1">
      <c r="A362" s="15"/>
      <c r="B362" s="20" t="s">
        <v>705</v>
      </c>
      <c r="C362" s="40">
        <v>13413</v>
      </c>
      <c r="D362" s="21"/>
    </row>
    <row r="363" spans="1:4" ht="16" thickBot="1">
      <c r="A363" s="15"/>
      <c r="B363" s="20" t="s">
        <v>706</v>
      </c>
      <c r="C363" s="40">
        <v>488</v>
      </c>
      <c r="D363" s="21"/>
    </row>
    <row r="364" spans="1:4" ht="16" thickBot="1">
      <c r="A364" s="15"/>
      <c r="B364" s="20" t="s">
        <v>707</v>
      </c>
      <c r="C364" s="40">
        <v>2045</v>
      </c>
      <c r="D364" s="21"/>
    </row>
    <row r="365" spans="1:4" ht="16" thickBot="1">
      <c r="A365" s="15"/>
      <c r="B365" s="20" t="s">
        <v>708</v>
      </c>
      <c r="C365" s="40">
        <v>1200</v>
      </c>
      <c r="D365" s="21"/>
    </row>
    <row r="366" spans="1:4" ht="16" thickBot="1">
      <c r="A366" s="15"/>
      <c r="B366" s="20" t="s">
        <v>709</v>
      </c>
      <c r="C366" s="40">
        <v>627</v>
      </c>
      <c r="D366" s="21"/>
    </row>
    <row r="367" spans="1:4" ht="16" thickBot="1">
      <c r="A367" s="15"/>
      <c r="B367" s="20" t="s">
        <v>710</v>
      </c>
      <c r="C367" s="40">
        <v>13601</v>
      </c>
      <c r="D367" s="21"/>
    </row>
    <row r="368" spans="1:4" ht="16" thickBot="1">
      <c r="A368" s="15"/>
      <c r="B368" s="20" t="s">
        <v>711</v>
      </c>
      <c r="C368" s="40">
        <v>1644</v>
      </c>
      <c r="D368" s="21"/>
    </row>
    <row r="369" spans="1:4" ht="16" thickBot="1">
      <c r="A369" s="15"/>
      <c r="B369" s="20" t="s">
        <v>712</v>
      </c>
      <c r="C369" s="40">
        <v>2241</v>
      </c>
      <c r="D369" s="21"/>
    </row>
    <row r="370" spans="1:4" ht="16" thickBot="1">
      <c r="A370" s="15"/>
      <c r="B370" s="20" t="s">
        <v>776</v>
      </c>
      <c r="C370" s="40">
        <v>714</v>
      </c>
      <c r="D370" s="21"/>
    </row>
    <row r="371" spans="1:4" ht="16" thickBot="1">
      <c r="A371" s="15"/>
      <c r="B371" s="20" t="s">
        <v>713</v>
      </c>
      <c r="C371" s="40">
        <v>7711</v>
      </c>
      <c r="D371" s="21"/>
    </row>
    <row r="372" spans="1:4" ht="16" thickBot="1">
      <c r="A372" s="15"/>
      <c r="B372" s="20" t="s">
        <v>225</v>
      </c>
      <c r="C372" s="40">
        <v>338</v>
      </c>
      <c r="D372" s="21"/>
    </row>
    <row r="373" spans="1:4" ht="16" thickBot="1">
      <c r="A373" s="15"/>
      <c r="B373" s="20" t="s">
        <v>714</v>
      </c>
      <c r="C373" s="40">
        <v>8796</v>
      </c>
      <c r="D373" s="21"/>
    </row>
    <row r="374" spans="1:4" ht="16" thickBot="1">
      <c r="A374" s="15"/>
      <c r="B374" s="20"/>
      <c r="C374" s="38">
        <f>SUM(C353:C373)</f>
        <v>97055</v>
      </c>
      <c r="D374" s="21"/>
    </row>
    <row r="375" spans="1:4" ht="16" thickBot="1">
      <c r="A375" s="15"/>
      <c r="B375" s="20"/>
      <c r="C375" s="38"/>
      <c r="D375" s="21"/>
    </row>
    <row r="376" spans="1:4" ht="31.5" thickBot="1">
      <c r="A376" s="15" t="s">
        <v>715</v>
      </c>
      <c r="B376" s="20" t="s">
        <v>716</v>
      </c>
      <c r="C376" s="40">
        <v>108</v>
      </c>
      <c r="D376" s="21" t="s">
        <v>788</v>
      </c>
    </row>
    <row r="377" spans="1:4" ht="16" thickBot="1">
      <c r="A377" s="15"/>
      <c r="B377" s="20" t="s">
        <v>717</v>
      </c>
      <c r="C377" s="40">
        <v>67761</v>
      </c>
      <c r="D377" s="37"/>
    </row>
    <row r="378" spans="1:4" ht="16" thickBot="1">
      <c r="A378" s="15"/>
      <c r="B378" s="20" t="s">
        <v>718</v>
      </c>
      <c r="C378" s="40">
        <v>15972</v>
      </c>
      <c r="D378" s="21"/>
    </row>
    <row r="379" spans="1:4" ht="16" thickBot="1">
      <c r="A379" s="15"/>
      <c r="B379" s="20" t="s">
        <v>695</v>
      </c>
      <c r="C379" s="40">
        <v>59022</v>
      </c>
      <c r="D379" s="21"/>
    </row>
    <row r="380" spans="1:4" ht="16" thickBot="1">
      <c r="A380" s="15"/>
      <c r="B380" s="20" t="s">
        <v>719</v>
      </c>
      <c r="C380" s="40">
        <v>6649</v>
      </c>
      <c r="D380" s="21"/>
    </row>
    <row r="381" spans="1:4" ht="16" thickBot="1">
      <c r="A381" s="15"/>
      <c r="B381" s="20" t="s">
        <v>720</v>
      </c>
      <c r="C381" s="40">
        <v>19674</v>
      </c>
      <c r="D381" s="21"/>
    </row>
    <row r="382" spans="1:4" ht="16" thickBot="1">
      <c r="A382" s="15"/>
      <c r="B382" s="20" t="s">
        <v>721</v>
      </c>
      <c r="C382" s="40">
        <v>2798</v>
      </c>
      <c r="D382" s="21"/>
    </row>
    <row r="383" spans="1:4" ht="16" thickBot="1">
      <c r="A383" s="15"/>
      <c r="B383" s="20"/>
      <c r="C383" s="38">
        <f>SUM(C376:C382)</f>
        <v>171984</v>
      </c>
      <c r="D383" s="21"/>
    </row>
    <row r="384" spans="1:4" ht="16" thickBot="1">
      <c r="A384" s="44"/>
      <c r="B384" s="20"/>
      <c r="C384" s="38"/>
      <c r="D384" s="45"/>
    </row>
    <row r="385" spans="1:4" ht="16" thickBot="1">
      <c r="A385" s="44" t="s">
        <v>741</v>
      </c>
      <c r="B385" s="20" t="s">
        <v>742</v>
      </c>
      <c r="C385" s="40">
        <v>5663</v>
      </c>
      <c r="D385" s="45" t="s">
        <v>789</v>
      </c>
    </row>
    <row r="386" spans="1:4" ht="16" thickBot="1">
      <c r="A386" s="44"/>
      <c r="B386" s="20" t="s">
        <v>743</v>
      </c>
      <c r="C386" s="40">
        <v>17997</v>
      </c>
      <c r="D386" s="45"/>
    </row>
    <row r="387" spans="1:4" ht="16" thickBot="1">
      <c r="A387" s="77"/>
      <c r="B387" s="46"/>
      <c r="C387" s="47">
        <f>SUM(385:386)</f>
        <v>23660</v>
      </c>
      <c r="D387" s="48"/>
    </row>
    <row r="388" spans="1:4" ht="16" thickBot="1">
      <c r="A388" s="15"/>
      <c r="B388" s="20"/>
      <c r="C388" s="40"/>
      <c r="D388" s="21"/>
    </row>
    <row r="389" spans="1:4" ht="16" thickBot="1">
      <c r="A389" s="15" t="s">
        <v>785</v>
      </c>
      <c r="B389" s="20" t="s">
        <v>67</v>
      </c>
      <c r="C389" s="40">
        <v>54</v>
      </c>
      <c r="D389" s="21" t="s">
        <v>786</v>
      </c>
    </row>
    <row r="390" spans="1:4" ht="16" thickBot="1">
      <c r="A390" s="15"/>
      <c r="B390" s="20" t="s">
        <v>777</v>
      </c>
      <c r="C390" s="40">
        <v>67</v>
      </c>
      <c r="D390" s="21"/>
    </row>
    <row r="391" spans="1:4" ht="16" thickBot="1">
      <c r="A391" s="15"/>
      <c r="B391" s="20" t="s">
        <v>778</v>
      </c>
      <c r="C391" s="40">
        <v>2</v>
      </c>
      <c r="D391" s="21"/>
    </row>
    <row r="392" spans="1:4" ht="16" thickBot="1">
      <c r="A392" s="15"/>
      <c r="B392" s="20" t="s">
        <v>779</v>
      </c>
      <c r="C392" s="40">
        <v>28</v>
      </c>
      <c r="D392" s="21"/>
    </row>
    <row r="393" spans="1:4" ht="16" thickBot="1">
      <c r="A393" s="15"/>
      <c r="B393" s="20" t="s">
        <v>287</v>
      </c>
      <c r="C393" s="40">
        <v>42</v>
      </c>
      <c r="D393" s="21"/>
    </row>
    <row r="394" spans="1:4" ht="16" thickBot="1">
      <c r="A394" s="15"/>
      <c r="B394" s="20" t="s">
        <v>780</v>
      </c>
      <c r="C394" s="40">
        <v>54</v>
      </c>
      <c r="D394" s="21"/>
    </row>
    <row r="395" spans="1:4" ht="16" thickBot="1">
      <c r="A395" s="15"/>
      <c r="B395" s="20" t="s">
        <v>266</v>
      </c>
      <c r="C395" s="40">
        <v>1475</v>
      </c>
      <c r="D395" s="21"/>
    </row>
    <row r="396" spans="1:4" ht="16" thickBot="1">
      <c r="A396" s="15"/>
      <c r="B396" s="20" t="s">
        <v>781</v>
      </c>
      <c r="C396" s="40">
        <v>680</v>
      </c>
      <c r="D396" s="21"/>
    </row>
    <row r="397" spans="1:4" ht="16" thickBot="1">
      <c r="A397" s="15"/>
      <c r="B397" s="20" t="s">
        <v>782</v>
      </c>
      <c r="C397" s="40">
        <v>337</v>
      </c>
      <c r="D397" s="21"/>
    </row>
    <row r="398" spans="1:4" ht="16" thickBot="1">
      <c r="A398" s="15"/>
      <c r="B398" s="20" t="s">
        <v>783</v>
      </c>
      <c r="C398" s="40">
        <v>1975</v>
      </c>
      <c r="D398" s="21"/>
    </row>
    <row r="399" spans="1:4" ht="16" thickBot="1">
      <c r="A399" s="15"/>
      <c r="B399" s="20" t="s">
        <v>784</v>
      </c>
      <c r="C399" s="40">
        <v>1156</v>
      </c>
      <c r="D399" s="21"/>
    </row>
    <row r="400" spans="1:4" ht="16" thickBot="1">
      <c r="A400" s="15"/>
      <c r="B400" s="20"/>
      <c r="C400" s="40">
        <f>SUM(389:399)</f>
        <v>5870</v>
      </c>
      <c r="D400" s="21"/>
    </row>
    <row r="401" spans="1:4" ht="16" thickBot="1">
      <c r="A401" s="15"/>
      <c r="B401" s="21"/>
      <c r="C401" s="21"/>
      <c r="D401" s="21"/>
    </row>
    <row r="402" spans="1:4" ht="16" thickBot="1">
      <c r="A402" s="15" t="s">
        <v>790</v>
      </c>
      <c r="B402" s="20" t="s">
        <v>792</v>
      </c>
      <c r="C402" s="40">
        <v>374</v>
      </c>
      <c r="D402" s="21" t="s">
        <v>794</v>
      </c>
    </row>
    <row r="403" spans="1:4" ht="16" thickBot="1">
      <c r="A403" s="15"/>
      <c r="B403" s="20" t="s">
        <v>793</v>
      </c>
      <c r="C403" s="40">
        <v>198</v>
      </c>
      <c r="D403" s="21"/>
    </row>
    <row r="404" spans="1:4" ht="16" thickBot="1">
      <c r="A404" s="15"/>
      <c r="B404" s="20" t="s">
        <v>791</v>
      </c>
      <c r="C404" s="40">
        <v>95</v>
      </c>
      <c r="D404" s="21"/>
    </row>
    <row r="405" spans="1:4" ht="16" thickBot="1">
      <c r="A405" s="15"/>
      <c r="B405" s="20" t="s">
        <v>783</v>
      </c>
      <c r="C405" s="40">
        <v>327</v>
      </c>
      <c r="D405" s="21"/>
    </row>
    <row r="406" spans="1:4" ht="16" thickBot="1">
      <c r="A406" s="15"/>
      <c r="B406" s="20"/>
      <c r="C406" s="49">
        <f>SUM(402:405)</f>
        <v>994</v>
      </c>
      <c r="D406" s="45"/>
    </row>
    <row r="407" spans="1:4" ht="16" thickBot="1">
      <c r="A407" s="44"/>
      <c r="B407" s="20"/>
      <c r="C407" s="50"/>
      <c r="D407" s="45"/>
    </row>
    <row r="408" spans="1:4" ht="30" customHeight="1" thickBot="1">
      <c r="A408" s="44" t="s">
        <v>818</v>
      </c>
      <c r="B408" s="20" t="s">
        <v>795</v>
      </c>
      <c r="C408" s="40">
        <v>12</v>
      </c>
      <c r="D408" s="45" t="s">
        <v>796</v>
      </c>
    </row>
    <row r="409" spans="1:4" ht="16" thickBot="1">
      <c r="A409" s="44"/>
      <c r="B409" s="20" t="s">
        <v>888</v>
      </c>
      <c r="C409" s="40">
        <v>198</v>
      </c>
      <c r="D409" s="45"/>
    </row>
    <row r="410" spans="1:4" ht="16" thickBot="1">
      <c r="A410" s="44"/>
      <c r="B410" s="20"/>
      <c r="C410" s="49">
        <f>SUM(C408:C409)</f>
        <v>210</v>
      </c>
      <c r="D410" s="45"/>
    </row>
    <row r="411" spans="1:4" ht="16" thickBot="1">
      <c r="A411" s="44"/>
      <c r="B411" s="20"/>
      <c r="C411" s="38"/>
      <c r="D411" s="45"/>
    </row>
    <row r="412" spans="1:4" ht="22.15" customHeight="1" thickBot="1">
      <c r="A412" s="97" t="s">
        <v>296</v>
      </c>
      <c r="B412" s="97"/>
      <c r="C412" s="51">
        <f>SUM(C351,C344,C341,C328,C323,C317,C309,C303,C296,C290,C285,C280,C273,C264,C256,C250,C244,C234,C228,C224,C217,C210,C204,C195,C187,C374,C383,C387,C400,C406,C410)</f>
        <v>894980</v>
      </c>
      <c r="D412" s="21"/>
    </row>
    <row r="413" spans="1:4" ht="16" thickBot="1">
      <c r="A413" s="24"/>
      <c r="B413" s="32"/>
      <c r="C413" s="52"/>
      <c r="D413" s="53"/>
    </row>
    <row r="414" spans="1:4" ht="16" thickBot="1">
      <c r="A414" s="24"/>
      <c r="B414" s="32"/>
      <c r="C414" s="52"/>
      <c r="D414" s="34"/>
    </row>
    <row r="415" spans="1:4" ht="16" thickBot="1">
      <c r="A415" s="24" t="s">
        <v>297</v>
      </c>
      <c r="B415" s="32"/>
      <c r="C415" s="54"/>
      <c r="D415" s="34"/>
    </row>
    <row r="416" spans="1:4" ht="16" thickBot="1">
      <c r="A416" s="24" t="s">
        <v>298</v>
      </c>
      <c r="B416" s="32" t="s">
        <v>299</v>
      </c>
      <c r="C416" s="35">
        <v>112383</v>
      </c>
      <c r="D416" s="34" t="s">
        <v>300</v>
      </c>
    </row>
    <row r="417" spans="1:4" ht="16" thickBot="1">
      <c r="A417" s="24"/>
      <c r="B417" s="32" t="s">
        <v>301</v>
      </c>
      <c r="C417" s="35">
        <v>99</v>
      </c>
      <c r="D417" s="34"/>
    </row>
    <row r="418" spans="1:4" ht="16" thickBot="1">
      <c r="A418" s="24"/>
      <c r="B418" s="32" t="s">
        <v>302</v>
      </c>
      <c r="C418" s="35">
        <v>3004</v>
      </c>
      <c r="D418" s="34"/>
    </row>
    <row r="419" spans="1:4" ht="16" thickBot="1">
      <c r="A419" s="24"/>
      <c r="B419" s="32" t="s">
        <v>303</v>
      </c>
      <c r="C419" s="35">
        <v>2189</v>
      </c>
      <c r="D419" s="34"/>
    </row>
    <row r="420" spans="1:4" ht="16" thickBot="1">
      <c r="A420" s="24"/>
      <c r="B420" s="20" t="s">
        <v>27</v>
      </c>
      <c r="C420" s="23">
        <v>913</v>
      </c>
      <c r="D420" s="21"/>
    </row>
    <row r="421" spans="1:4" ht="16" thickBot="1">
      <c r="A421" s="24"/>
      <c r="B421" s="20" t="s">
        <v>38</v>
      </c>
      <c r="C421" s="23">
        <v>28</v>
      </c>
      <c r="D421" s="21"/>
    </row>
    <row r="422" spans="1:4" ht="16" thickBot="1">
      <c r="A422" s="24"/>
      <c r="B422" s="20" t="s">
        <v>304</v>
      </c>
      <c r="C422" s="23">
        <v>384</v>
      </c>
      <c r="D422" s="21"/>
    </row>
    <row r="423" spans="1:4" ht="16" thickBot="1">
      <c r="A423" s="24"/>
      <c r="B423" s="20" t="s">
        <v>31</v>
      </c>
      <c r="C423" s="23">
        <v>63</v>
      </c>
      <c r="D423" s="21"/>
    </row>
    <row r="424" spans="1:4" ht="16" thickBot="1">
      <c r="A424" s="24"/>
      <c r="B424" s="20"/>
      <c r="C424" s="36">
        <f>SUM(C416:C423)</f>
        <v>119063</v>
      </c>
      <c r="D424" s="21"/>
    </row>
    <row r="425" spans="1:4" ht="16" thickBot="1">
      <c r="A425" s="24"/>
      <c r="B425" s="20"/>
      <c r="C425" s="38"/>
      <c r="D425" s="21"/>
    </row>
    <row r="426" spans="1:4" ht="16" thickBot="1">
      <c r="A426" s="24"/>
      <c r="B426" s="20"/>
      <c r="C426" s="23"/>
      <c r="D426" s="21"/>
    </row>
    <row r="427" spans="1:4" ht="16" thickBot="1">
      <c r="A427" s="24" t="s">
        <v>305</v>
      </c>
      <c r="B427" s="20" t="s">
        <v>728</v>
      </c>
      <c r="C427" s="23">
        <v>5970</v>
      </c>
      <c r="D427" s="21" t="s">
        <v>306</v>
      </c>
    </row>
    <row r="428" spans="1:4" ht="16" thickBot="1">
      <c r="A428" s="24"/>
      <c r="B428" s="20" t="s">
        <v>307</v>
      </c>
      <c r="C428" s="23">
        <v>1267</v>
      </c>
      <c r="D428" s="21"/>
    </row>
    <row r="429" spans="1:4" ht="16" thickBot="1">
      <c r="A429" s="24"/>
      <c r="B429" s="20" t="s">
        <v>802</v>
      </c>
      <c r="C429" s="23">
        <v>169</v>
      </c>
      <c r="D429" s="21"/>
    </row>
    <row r="430" spans="1:4" ht="16" thickBot="1">
      <c r="A430" s="24"/>
      <c r="B430" s="20" t="s">
        <v>800</v>
      </c>
      <c r="C430" s="23">
        <v>343</v>
      </c>
      <c r="D430" s="21"/>
    </row>
    <row r="431" spans="1:4" ht="16" thickBot="1">
      <c r="A431" s="24"/>
      <c r="B431" s="20" t="s">
        <v>801</v>
      </c>
      <c r="C431" s="23">
        <v>751</v>
      </c>
      <c r="D431" s="21"/>
    </row>
    <row r="432" spans="1:4" ht="16" thickBot="1">
      <c r="A432" s="24"/>
      <c r="B432" s="20" t="s">
        <v>727</v>
      </c>
      <c r="C432" s="23">
        <v>216</v>
      </c>
      <c r="D432" s="21"/>
    </row>
    <row r="433" spans="1:4" ht="16" thickBot="1">
      <c r="A433" s="24"/>
      <c r="B433" s="20"/>
      <c r="C433" s="36">
        <f>SUM(C426:C432)</f>
        <v>8716</v>
      </c>
      <c r="D433" s="21"/>
    </row>
    <row r="434" spans="1:4" ht="16" thickBot="1">
      <c r="A434" s="24"/>
      <c r="B434" s="20"/>
      <c r="C434" s="36"/>
      <c r="D434" s="21"/>
    </row>
    <row r="435" spans="1:4" ht="16" thickBot="1">
      <c r="A435" s="24" t="s">
        <v>308</v>
      </c>
      <c r="B435" s="20" t="s">
        <v>309</v>
      </c>
      <c r="C435" s="23">
        <v>79829</v>
      </c>
      <c r="D435" s="21" t="s">
        <v>310</v>
      </c>
    </row>
    <row r="436" spans="1:4" ht="16" thickBot="1">
      <c r="A436" s="24"/>
      <c r="B436" s="20" t="s">
        <v>311</v>
      </c>
      <c r="C436" s="23">
        <v>798</v>
      </c>
      <c r="D436" s="21"/>
    </row>
    <row r="437" spans="1:4" ht="16" thickBot="1">
      <c r="A437" s="24"/>
      <c r="B437" s="20" t="s">
        <v>312</v>
      </c>
      <c r="C437" s="23">
        <v>850</v>
      </c>
      <c r="D437" s="21"/>
    </row>
    <row r="438" spans="1:4" ht="16" thickBot="1">
      <c r="A438" s="24"/>
      <c r="B438" s="20" t="s">
        <v>313</v>
      </c>
      <c r="C438" s="23">
        <v>17</v>
      </c>
      <c r="D438" s="21"/>
    </row>
    <row r="439" spans="1:4" ht="16" thickBot="1">
      <c r="A439" s="24"/>
      <c r="B439" s="20"/>
      <c r="C439" s="36">
        <f>SUM(C435:C438)</f>
        <v>81494</v>
      </c>
      <c r="D439" s="21"/>
    </row>
    <row r="440" spans="1:4" ht="16" thickBot="1">
      <c r="A440" s="24"/>
      <c r="B440" s="20"/>
      <c r="C440" s="38"/>
      <c r="D440" s="21"/>
    </row>
    <row r="441" spans="1:4" ht="16" thickBot="1">
      <c r="A441" s="24" t="s">
        <v>314</v>
      </c>
      <c r="B441" s="20" t="s">
        <v>315</v>
      </c>
      <c r="C441" s="23">
        <v>4935</v>
      </c>
      <c r="D441" s="21" t="s">
        <v>316</v>
      </c>
    </row>
    <row r="442" spans="1:4" ht="16" thickBot="1">
      <c r="A442" s="24"/>
      <c r="B442" s="20" t="s">
        <v>317</v>
      </c>
      <c r="C442" s="23">
        <v>1087</v>
      </c>
      <c r="D442" s="21"/>
    </row>
    <row r="443" spans="1:4" ht="16" thickBot="1">
      <c r="A443" s="24"/>
      <c r="B443" s="20" t="s">
        <v>729</v>
      </c>
      <c r="C443" s="23">
        <v>48</v>
      </c>
      <c r="D443" s="21"/>
    </row>
    <row r="444" spans="1:4" ht="16" thickBot="1">
      <c r="A444" s="24"/>
      <c r="B444" s="20" t="s">
        <v>318</v>
      </c>
      <c r="C444" s="23">
        <v>26</v>
      </c>
      <c r="D444" s="21"/>
    </row>
    <row r="445" spans="1:4" ht="16" thickBot="1">
      <c r="A445" s="24"/>
      <c r="B445" s="20" t="s">
        <v>319</v>
      </c>
      <c r="C445" s="23">
        <v>480</v>
      </c>
      <c r="D445" s="21"/>
    </row>
    <row r="446" spans="1:4" ht="16" thickBot="1">
      <c r="A446" s="24"/>
      <c r="B446" s="20" t="s">
        <v>303</v>
      </c>
      <c r="C446" s="23">
        <v>246</v>
      </c>
      <c r="D446" s="21"/>
    </row>
    <row r="447" spans="1:4" ht="16" thickBot="1">
      <c r="A447" s="24"/>
      <c r="B447" s="20"/>
      <c r="C447" s="36">
        <f>SUM(C441:C446)</f>
        <v>6822</v>
      </c>
      <c r="D447" s="21"/>
    </row>
    <row r="448" spans="1:4" ht="16" thickBot="1">
      <c r="A448" s="24"/>
      <c r="B448" s="20"/>
      <c r="C448" s="38"/>
      <c r="D448" s="21"/>
    </row>
    <row r="449" spans="1:4" ht="16" thickBot="1">
      <c r="A449" s="24" t="s">
        <v>320</v>
      </c>
      <c r="B449" s="20" t="s">
        <v>312</v>
      </c>
      <c r="C449" s="23">
        <v>479</v>
      </c>
      <c r="D449" s="21" t="s">
        <v>321</v>
      </c>
    </row>
    <row r="450" spans="1:4" ht="16" thickBot="1">
      <c r="A450" s="24"/>
      <c r="B450" s="20" t="s">
        <v>322</v>
      </c>
      <c r="C450" s="23">
        <v>3201</v>
      </c>
      <c r="D450" s="21"/>
    </row>
    <row r="451" spans="1:4" ht="16" thickBot="1">
      <c r="A451" s="24"/>
      <c r="B451" s="20" t="s">
        <v>323</v>
      </c>
      <c r="C451" s="23">
        <v>88</v>
      </c>
      <c r="D451" s="21"/>
    </row>
    <row r="452" spans="1:4" ht="16" thickBot="1">
      <c r="A452" s="24"/>
      <c r="B452" s="20" t="s">
        <v>726</v>
      </c>
      <c r="C452" s="23">
        <v>207</v>
      </c>
      <c r="D452" s="21"/>
    </row>
    <row r="453" spans="1:5" ht="16" thickBot="1">
      <c r="A453" s="24"/>
      <c r="B453" s="20" t="s">
        <v>889</v>
      </c>
      <c r="C453" s="23">
        <v>2</v>
      </c>
      <c r="D453" s="21"/>
      <c r="E453" s="81"/>
    </row>
    <row r="454" spans="1:4" ht="16" thickBot="1">
      <c r="A454" s="24"/>
      <c r="B454" s="20"/>
      <c r="C454" s="36">
        <f>SUM(C449:C453)</f>
        <v>3977</v>
      </c>
      <c r="D454" s="21"/>
    </row>
    <row r="455" spans="1:4" ht="16" thickBot="1">
      <c r="A455" s="24"/>
      <c r="B455" s="20"/>
      <c r="C455" s="55"/>
      <c r="D455" s="21"/>
    </row>
    <row r="456" spans="1:4" ht="16" thickBot="1">
      <c r="A456" s="24" t="s">
        <v>324</v>
      </c>
      <c r="B456" s="20" t="s">
        <v>325</v>
      </c>
      <c r="C456" s="23">
        <v>2388</v>
      </c>
      <c r="D456" s="21" t="s">
        <v>326</v>
      </c>
    </row>
    <row r="457" spans="1:4" ht="16" thickBot="1">
      <c r="A457" s="24"/>
      <c r="B457" s="20" t="s">
        <v>327</v>
      </c>
      <c r="C457" s="23">
        <v>5</v>
      </c>
      <c r="D457" s="21"/>
    </row>
    <row r="458" spans="1:4" ht="16" thickBot="1">
      <c r="A458" s="24"/>
      <c r="B458" s="39"/>
      <c r="C458" s="36">
        <f>SUM(C456:C457)</f>
        <v>2393</v>
      </c>
      <c r="D458" s="21"/>
    </row>
    <row r="459" spans="1:4" ht="16" thickBot="1">
      <c r="A459" s="24"/>
      <c r="B459" s="39"/>
      <c r="C459" s="38"/>
      <c r="D459" s="21"/>
    </row>
    <row r="460" spans="1:4" ht="16" thickBot="1">
      <c r="A460" s="24" t="s">
        <v>328</v>
      </c>
      <c r="B460" s="20" t="s">
        <v>329</v>
      </c>
      <c r="C460" s="23">
        <v>13105</v>
      </c>
      <c r="D460" s="21" t="s">
        <v>330</v>
      </c>
    </row>
    <row r="461" spans="1:4" ht="16" thickBot="1">
      <c r="A461" s="24"/>
      <c r="B461" s="20" t="s">
        <v>331</v>
      </c>
      <c r="C461" s="23">
        <v>368</v>
      </c>
      <c r="D461" s="21"/>
    </row>
    <row r="462" spans="1:4" ht="16" thickBot="1">
      <c r="A462" s="24"/>
      <c r="B462" s="20" t="s">
        <v>332</v>
      </c>
      <c r="C462" s="23">
        <v>506</v>
      </c>
      <c r="D462" s="21"/>
    </row>
    <row r="463" spans="1:4" ht="16" thickBot="1">
      <c r="A463" s="24"/>
      <c r="B463" s="20"/>
      <c r="C463" s="36">
        <f>SUM(C460:C462)</f>
        <v>13979</v>
      </c>
      <c r="D463" s="21"/>
    </row>
    <row r="464" spans="1:4" ht="16" thickBot="1">
      <c r="A464" s="24"/>
      <c r="B464" s="39"/>
      <c r="C464" s="38"/>
      <c r="D464" s="21"/>
    </row>
    <row r="465" spans="1:4" ht="16" thickBot="1">
      <c r="A465" s="24" t="s">
        <v>333</v>
      </c>
      <c r="B465" s="20" t="s">
        <v>334</v>
      </c>
      <c r="C465" s="23">
        <v>44121</v>
      </c>
      <c r="D465" s="21" t="s">
        <v>335</v>
      </c>
    </row>
    <row r="466" spans="1:4" ht="16" thickBot="1">
      <c r="A466" s="24"/>
      <c r="B466" s="20" t="s">
        <v>336</v>
      </c>
      <c r="C466" s="23">
        <v>2617</v>
      </c>
      <c r="D466" s="21"/>
    </row>
    <row r="467" spans="1:4" ht="16" thickBot="1">
      <c r="A467" s="24"/>
      <c r="B467" s="20" t="s">
        <v>337</v>
      </c>
      <c r="C467" s="23">
        <v>162</v>
      </c>
      <c r="D467" s="21"/>
    </row>
    <row r="468" spans="1:4" ht="16" thickBot="1">
      <c r="A468" s="24"/>
      <c r="B468" s="20" t="s">
        <v>338</v>
      </c>
      <c r="C468" s="23">
        <v>1013</v>
      </c>
      <c r="D468" s="21"/>
    </row>
    <row r="469" spans="1:4" ht="16" thickBot="1">
      <c r="A469" s="24"/>
      <c r="B469" s="20"/>
      <c r="C469" s="36">
        <f>SUM(C465:C468)</f>
        <v>47913</v>
      </c>
      <c r="D469" s="21"/>
    </row>
    <row r="470" spans="1:4" ht="16" thickBot="1">
      <c r="A470" s="24"/>
      <c r="B470" s="20"/>
      <c r="C470" s="38"/>
      <c r="D470" s="21"/>
    </row>
    <row r="471" spans="1:4" ht="16" thickBot="1">
      <c r="A471" s="24" t="s">
        <v>798</v>
      </c>
      <c r="B471" s="20" t="s">
        <v>339</v>
      </c>
      <c r="C471" s="23">
        <v>21192</v>
      </c>
      <c r="D471" s="21" t="s">
        <v>340</v>
      </c>
    </row>
    <row r="472" spans="1:4" ht="16" thickBot="1">
      <c r="A472" s="24"/>
      <c r="B472" s="20" t="s">
        <v>820</v>
      </c>
      <c r="C472" s="23">
        <v>2736</v>
      </c>
      <c r="D472" s="21"/>
    </row>
    <row r="473" spans="1:4" ht="16" thickBot="1">
      <c r="A473" s="24"/>
      <c r="B473" s="20" t="s">
        <v>341</v>
      </c>
      <c r="C473" s="23">
        <v>1554</v>
      </c>
      <c r="D473" s="21"/>
    </row>
    <row r="474" spans="1:4" ht="16" thickBot="1">
      <c r="A474" s="24"/>
      <c r="B474" s="20" t="s">
        <v>342</v>
      </c>
      <c r="C474" s="23">
        <v>262</v>
      </c>
      <c r="D474" s="21"/>
    </row>
    <row r="475" spans="1:4" ht="16" thickBot="1">
      <c r="A475" s="24"/>
      <c r="B475" s="20" t="s">
        <v>724</v>
      </c>
      <c r="C475" s="23">
        <v>1835</v>
      </c>
      <c r="D475" s="21"/>
    </row>
    <row r="476" spans="1:4" ht="16" thickBot="1">
      <c r="A476" s="24"/>
      <c r="B476" s="20" t="s">
        <v>343</v>
      </c>
      <c r="C476" s="23">
        <v>2151</v>
      </c>
      <c r="D476" s="21"/>
    </row>
    <row r="477" spans="1:4" ht="16" thickBot="1">
      <c r="A477" s="24"/>
      <c r="B477" s="20"/>
      <c r="C477" s="36">
        <f>SUM(C471:C476)</f>
        <v>29730</v>
      </c>
      <c r="D477" s="21"/>
    </row>
    <row r="478" spans="1:4" ht="16" thickBot="1">
      <c r="A478" s="24"/>
      <c r="B478" s="20"/>
      <c r="C478" s="38"/>
      <c r="D478" s="21"/>
    </row>
    <row r="479" spans="1:4" ht="30.5" thickBot="1">
      <c r="A479" s="24" t="s">
        <v>344</v>
      </c>
      <c r="B479" s="20" t="s">
        <v>303</v>
      </c>
      <c r="C479" s="23">
        <v>99</v>
      </c>
      <c r="D479" s="21" t="s">
        <v>345</v>
      </c>
    </row>
    <row r="480" spans="1:4" ht="16" thickBot="1">
      <c r="A480" s="24"/>
      <c r="B480" s="20" t="s">
        <v>317</v>
      </c>
      <c r="C480" s="23">
        <v>7</v>
      </c>
      <c r="D480" s="21"/>
    </row>
    <row r="481" spans="1:4" ht="16" thickBot="1">
      <c r="A481" s="24"/>
      <c r="B481" s="20" t="s">
        <v>725</v>
      </c>
      <c r="C481" s="23">
        <v>3293</v>
      </c>
      <c r="D481" s="21"/>
    </row>
    <row r="482" spans="1:4" ht="16" thickBot="1">
      <c r="A482" s="24"/>
      <c r="B482" s="20"/>
      <c r="C482" s="36">
        <f>SUM(C479:C481)</f>
        <v>3399</v>
      </c>
      <c r="D482" s="21"/>
    </row>
    <row r="483" spans="1:4" ht="16" thickBot="1">
      <c r="A483" s="24"/>
      <c r="B483" s="20"/>
      <c r="C483" s="55"/>
      <c r="D483" s="21"/>
    </row>
    <row r="484" spans="1:4" ht="16" thickBot="1">
      <c r="A484" s="24" t="s">
        <v>346</v>
      </c>
      <c r="B484" s="20" t="s">
        <v>347</v>
      </c>
      <c r="C484" s="23">
        <v>4516</v>
      </c>
      <c r="D484" s="21" t="s">
        <v>348</v>
      </c>
    </row>
    <row r="485" spans="1:4" ht="16" thickBot="1">
      <c r="A485" s="24"/>
      <c r="B485" s="20" t="s">
        <v>337</v>
      </c>
      <c r="C485" s="23">
        <v>466</v>
      </c>
      <c r="D485" s="21"/>
    </row>
    <row r="486" spans="1:4" ht="16" thickBot="1">
      <c r="A486" s="24"/>
      <c r="B486" s="20"/>
      <c r="C486" s="36">
        <f>SUM(C484:C485)</f>
        <v>4982</v>
      </c>
      <c r="D486" s="21"/>
    </row>
    <row r="487" spans="1:4" ht="16" thickBot="1">
      <c r="A487" s="24"/>
      <c r="B487" s="20"/>
      <c r="C487" s="40"/>
      <c r="D487" s="21"/>
    </row>
    <row r="488" spans="1:4" ht="16" thickBot="1">
      <c r="A488" s="24" t="s">
        <v>349</v>
      </c>
      <c r="B488" s="20" t="s">
        <v>350</v>
      </c>
      <c r="C488" s="23">
        <v>48858</v>
      </c>
      <c r="D488" s="21" t="s">
        <v>351</v>
      </c>
    </row>
    <row r="489" spans="1:4" ht="16" thickBot="1">
      <c r="A489" s="24"/>
      <c r="B489" s="20" t="s">
        <v>352</v>
      </c>
      <c r="C489" s="23">
        <v>136</v>
      </c>
      <c r="D489" s="21"/>
    </row>
    <row r="490" spans="1:4" ht="16" thickBot="1">
      <c r="A490" s="24"/>
      <c r="B490" s="20" t="s">
        <v>353</v>
      </c>
      <c r="C490" s="23">
        <v>364</v>
      </c>
      <c r="D490" s="21"/>
    </row>
    <row r="491" spans="1:4" ht="16" thickBot="1">
      <c r="A491" s="24"/>
      <c r="B491" s="20" t="s">
        <v>354</v>
      </c>
      <c r="C491" s="23">
        <v>1500</v>
      </c>
      <c r="D491" s="21"/>
    </row>
    <row r="492" spans="1:4" ht="16" thickBot="1">
      <c r="A492" s="24"/>
      <c r="B492" s="20"/>
      <c r="C492" s="36">
        <f>SUM(C488:C491)</f>
        <v>50858</v>
      </c>
      <c r="D492" s="21"/>
    </row>
    <row r="493" spans="1:4" ht="16" thickBot="1">
      <c r="A493" s="24"/>
      <c r="B493" s="20"/>
      <c r="C493" s="38"/>
      <c r="D493" s="21"/>
    </row>
    <row r="494" spans="1:4" ht="16" thickBot="1">
      <c r="A494" s="24" t="s">
        <v>797</v>
      </c>
      <c r="B494" s="20" t="s">
        <v>355</v>
      </c>
      <c r="C494" s="23">
        <v>1186</v>
      </c>
      <c r="D494" s="21" t="s">
        <v>356</v>
      </c>
    </row>
    <row r="495" spans="1:4" ht="16" thickBot="1">
      <c r="A495" s="24"/>
      <c r="B495" s="20" t="s">
        <v>357</v>
      </c>
      <c r="C495" s="23">
        <v>112</v>
      </c>
      <c r="D495" s="21"/>
    </row>
    <row r="496" spans="1:5" ht="16" thickBot="1">
      <c r="A496" s="24"/>
      <c r="B496" s="20" t="s">
        <v>890</v>
      </c>
      <c r="C496" s="23">
        <v>145</v>
      </c>
      <c r="D496" s="21"/>
      <c r="E496" s="83"/>
    </row>
    <row r="497" spans="1:4" ht="16" thickBot="1">
      <c r="A497" s="24"/>
      <c r="B497" s="20"/>
      <c r="C497" s="36">
        <f>SUM(C494:C496)</f>
        <v>1443</v>
      </c>
      <c r="D497" s="21"/>
    </row>
    <row r="498" spans="1:4" ht="16" thickBot="1">
      <c r="A498" s="24"/>
      <c r="B498" s="20"/>
      <c r="C498" s="55"/>
      <c r="D498" s="21"/>
    </row>
    <row r="499" spans="1:4" ht="16" thickBot="1">
      <c r="A499" s="24" t="s">
        <v>358</v>
      </c>
      <c r="B499" s="20" t="s">
        <v>359</v>
      </c>
      <c r="C499" s="23">
        <v>3744</v>
      </c>
      <c r="D499" s="21" t="s">
        <v>360</v>
      </c>
    </row>
    <row r="500" spans="1:4" ht="16" thickBot="1">
      <c r="A500" s="24"/>
      <c r="B500" s="20" t="s">
        <v>361</v>
      </c>
      <c r="C500" s="23">
        <v>292</v>
      </c>
      <c r="D500" s="21"/>
    </row>
    <row r="501" spans="1:4" ht="16" thickBot="1">
      <c r="A501" s="24"/>
      <c r="B501" s="20" t="s">
        <v>362</v>
      </c>
      <c r="C501" s="23">
        <v>25</v>
      </c>
      <c r="D501" s="21"/>
    </row>
    <row r="502" spans="1:4" ht="16" thickBot="1">
      <c r="A502" s="24"/>
      <c r="B502" s="20"/>
      <c r="C502" s="36">
        <f>SUM(C499:C501)</f>
        <v>4061</v>
      </c>
      <c r="D502" s="21"/>
    </row>
    <row r="503" spans="1:4" ht="16" thickBot="1">
      <c r="A503" s="24"/>
      <c r="B503" s="20"/>
      <c r="C503" s="36"/>
      <c r="D503" s="21"/>
    </row>
    <row r="504" spans="1:4" ht="16" thickBot="1">
      <c r="A504" s="24" t="s">
        <v>902</v>
      </c>
      <c r="B504" s="20" t="s">
        <v>771</v>
      </c>
      <c r="C504" s="36">
        <v>146380</v>
      </c>
      <c r="D504" s="21" t="s">
        <v>772</v>
      </c>
    </row>
    <row r="505" spans="1:4" ht="16" thickBot="1">
      <c r="A505" s="24"/>
      <c r="B505" s="20"/>
      <c r="C505" s="36"/>
      <c r="D505" s="21"/>
    </row>
    <row r="506" spans="1:4" ht="16" thickBot="1">
      <c r="A506" s="24" t="s">
        <v>903</v>
      </c>
      <c r="B506" s="20" t="s">
        <v>771</v>
      </c>
      <c r="C506" s="36">
        <v>13989</v>
      </c>
      <c r="D506" s="21" t="s">
        <v>773</v>
      </c>
    </row>
    <row r="507" spans="1:4" ht="16" thickBot="1">
      <c r="A507" s="24"/>
      <c r="B507" s="20"/>
      <c r="C507" s="36"/>
      <c r="D507" s="21"/>
    </row>
    <row r="508" spans="1:4" ht="16" thickBot="1">
      <c r="A508" s="24" t="s">
        <v>904</v>
      </c>
      <c r="B508" s="20" t="s">
        <v>771</v>
      </c>
      <c r="C508" s="37">
        <v>233746</v>
      </c>
      <c r="D508" s="21" t="s">
        <v>774</v>
      </c>
    </row>
    <row r="509" spans="1:4" ht="16" thickBot="1">
      <c r="A509" s="24"/>
      <c r="B509" s="20" t="s">
        <v>858</v>
      </c>
      <c r="C509" s="37">
        <v>2772</v>
      </c>
      <c r="D509" s="21"/>
    </row>
    <row r="510" spans="1:4" ht="16" thickBot="1">
      <c r="A510" s="24"/>
      <c r="B510" s="20" t="s">
        <v>775</v>
      </c>
      <c r="C510" s="37">
        <v>546</v>
      </c>
      <c r="D510" s="21"/>
    </row>
    <row r="511" spans="1:4" ht="16" thickBot="1">
      <c r="A511" s="24"/>
      <c r="B511" s="20" t="s">
        <v>859</v>
      </c>
      <c r="C511" s="37">
        <v>2442</v>
      </c>
      <c r="D511" s="21"/>
    </row>
    <row r="512" spans="1:4" ht="16" thickBot="1">
      <c r="A512" s="37"/>
      <c r="B512" s="20" t="s">
        <v>860</v>
      </c>
      <c r="C512" s="37">
        <v>1187</v>
      </c>
      <c r="D512" s="21"/>
    </row>
    <row r="513" spans="1:4" ht="16" thickBot="1">
      <c r="A513" s="24"/>
      <c r="B513" s="20"/>
      <c r="C513" s="36">
        <f>SUM(C508:C512)</f>
        <v>240693</v>
      </c>
      <c r="D513" s="21"/>
    </row>
    <row r="514" spans="1:4" ht="16" thickBot="1">
      <c r="A514" s="24"/>
      <c r="B514" s="20"/>
      <c r="C514" s="36"/>
      <c r="D514" s="21"/>
    </row>
    <row r="515" spans="1:4" ht="16" thickBot="1">
      <c r="A515" s="24" t="s">
        <v>803</v>
      </c>
      <c r="B515" s="20" t="s">
        <v>804</v>
      </c>
      <c r="C515" s="37">
        <v>513</v>
      </c>
      <c r="D515" s="21" t="s">
        <v>806</v>
      </c>
    </row>
    <row r="516" spans="1:4" ht="16" thickBot="1">
      <c r="A516" s="24"/>
      <c r="B516" s="20" t="s">
        <v>805</v>
      </c>
      <c r="C516" s="37">
        <v>27</v>
      </c>
      <c r="D516" s="21"/>
    </row>
    <row r="517" spans="1:4" ht="16" thickBot="1">
      <c r="A517" s="24"/>
      <c r="B517" s="20"/>
      <c r="C517" s="36">
        <f>SUM(C515:C516)</f>
        <v>540</v>
      </c>
      <c r="D517" s="21"/>
    </row>
    <row r="518" spans="1:4" ht="16" thickBot="1">
      <c r="A518" s="24"/>
      <c r="B518" s="20"/>
      <c r="C518" s="36"/>
      <c r="D518" s="21"/>
    </row>
    <row r="519" spans="1:4" ht="16" thickBot="1">
      <c r="A519" s="24" t="s">
        <v>807</v>
      </c>
      <c r="B519" s="20" t="s">
        <v>808</v>
      </c>
      <c r="C519" s="37">
        <v>41203</v>
      </c>
      <c r="D519" s="21" t="s">
        <v>809</v>
      </c>
    </row>
    <row r="520" spans="1:4" ht="16" thickBot="1">
      <c r="A520" s="24"/>
      <c r="B520" s="20" t="s">
        <v>810</v>
      </c>
      <c r="C520" s="37">
        <v>23454</v>
      </c>
      <c r="D520" s="21"/>
    </row>
    <row r="521" spans="1:4" ht="16" thickBot="1">
      <c r="A521" s="24"/>
      <c r="B521" s="20"/>
      <c r="C521" s="36">
        <f>SUM(C519,C520)</f>
        <v>64657</v>
      </c>
      <c r="D521" s="21"/>
    </row>
    <row r="522" spans="1:4" ht="16" thickBot="1">
      <c r="A522" s="24"/>
      <c r="B522" s="20"/>
      <c r="C522" s="36"/>
      <c r="D522" s="21"/>
    </row>
    <row r="523" spans="1:4" ht="16" thickBot="1">
      <c r="A523" s="7" t="s">
        <v>363</v>
      </c>
      <c r="B523" s="5"/>
      <c r="C523" s="36">
        <f>SUM(C502,C497,C492,C486,C482,C477,C469,C463,C458,C454,C447,C439,C433,C424,C504,C506,C513,C517,C521)</f>
        <v>845089</v>
      </c>
      <c r="D523" s="21"/>
    </row>
    <row r="524" spans="1:4" ht="16" thickBot="1">
      <c r="A524" s="24"/>
      <c r="B524" s="32"/>
      <c r="C524" s="54"/>
      <c r="D524" s="21"/>
    </row>
    <row r="525" spans="1:4" ht="16" thickBot="1">
      <c r="A525" s="24"/>
      <c r="B525" s="32"/>
      <c r="C525" s="54"/>
      <c r="D525" s="34"/>
    </row>
    <row r="526" spans="1:4" ht="16" thickBot="1">
      <c r="A526" s="24" t="s">
        <v>364</v>
      </c>
      <c r="B526" s="32"/>
      <c r="C526" s="52"/>
      <c r="D526" s="34"/>
    </row>
    <row r="527" spans="1:4" ht="16" thickBot="1">
      <c r="A527" s="24" t="s">
        <v>659</v>
      </c>
      <c r="B527" s="32" t="s">
        <v>365</v>
      </c>
      <c r="C527" s="35">
        <v>1120</v>
      </c>
      <c r="D527" s="34" t="s">
        <v>366</v>
      </c>
    </row>
    <row r="528" spans="1:4" ht="16" thickBot="1">
      <c r="A528" s="24"/>
      <c r="B528" s="32" t="s">
        <v>367</v>
      </c>
      <c r="C528" s="35">
        <v>15999</v>
      </c>
      <c r="D528" s="34"/>
    </row>
    <row r="529" spans="1:4" ht="16" thickBot="1">
      <c r="A529" s="24"/>
      <c r="B529" s="32" t="s">
        <v>368</v>
      </c>
      <c r="C529" s="35">
        <v>1620</v>
      </c>
      <c r="D529" s="34"/>
    </row>
    <row r="530" spans="1:4" ht="16" thickBot="1">
      <c r="A530" s="24"/>
      <c r="B530" s="32" t="s">
        <v>369</v>
      </c>
      <c r="C530" s="35">
        <v>2115</v>
      </c>
      <c r="D530" s="34"/>
    </row>
    <row r="531" spans="1:4" ht="16" thickBot="1">
      <c r="A531" s="24"/>
      <c r="B531" s="32" t="s">
        <v>370</v>
      </c>
      <c r="C531" s="35">
        <v>1445</v>
      </c>
      <c r="D531" s="34"/>
    </row>
    <row r="532" spans="1:4" ht="16" thickBot="1">
      <c r="A532" s="24"/>
      <c r="B532" s="32" t="s">
        <v>371</v>
      </c>
      <c r="C532" s="35">
        <v>1323</v>
      </c>
      <c r="D532" s="34"/>
    </row>
    <row r="533" spans="1:4" ht="16" thickBot="1">
      <c r="A533" s="24"/>
      <c r="B533" s="32" t="s">
        <v>372</v>
      </c>
      <c r="C533" s="35">
        <v>2646</v>
      </c>
      <c r="D533" s="34"/>
    </row>
    <row r="534" spans="1:4" ht="16" thickBot="1">
      <c r="A534" s="24"/>
      <c r="B534" s="32" t="s">
        <v>373</v>
      </c>
      <c r="C534" s="35">
        <v>1787</v>
      </c>
      <c r="D534" s="34"/>
    </row>
    <row r="535" spans="1:4" ht="16" thickBot="1">
      <c r="A535" s="24"/>
      <c r="B535" s="20" t="s">
        <v>374</v>
      </c>
      <c r="C535" s="23">
        <v>225092</v>
      </c>
      <c r="D535" s="21"/>
    </row>
    <row r="536" spans="1:4" ht="16" thickBot="1">
      <c r="A536" s="24"/>
      <c r="B536" s="20" t="s">
        <v>375</v>
      </c>
      <c r="C536" s="23">
        <v>982</v>
      </c>
      <c r="D536" s="21"/>
    </row>
    <row r="537" spans="1:4" ht="16" thickBot="1">
      <c r="A537" s="24"/>
      <c r="B537" s="20" t="s">
        <v>376</v>
      </c>
      <c r="C537" s="23">
        <v>54</v>
      </c>
      <c r="D537" s="21"/>
    </row>
    <row r="538" spans="1:4" ht="16" thickBot="1">
      <c r="A538" s="24"/>
      <c r="B538" s="20" t="s">
        <v>657</v>
      </c>
      <c r="C538" s="23">
        <v>247</v>
      </c>
      <c r="D538" s="21"/>
    </row>
    <row r="539" spans="1:4" ht="16" thickBot="1">
      <c r="A539" s="24"/>
      <c r="B539" s="20" t="s">
        <v>377</v>
      </c>
      <c r="C539" s="23">
        <v>1477</v>
      </c>
      <c r="D539" s="21"/>
    </row>
    <row r="540" spans="1:4" ht="16" thickBot="1">
      <c r="A540" s="24"/>
      <c r="B540" s="20" t="s">
        <v>378</v>
      </c>
      <c r="C540" s="23">
        <v>27656</v>
      </c>
      <c r="D540" s="21"/>
    </row>
    <row r="541" spans="1:4" ht="16" thickBot="1">
      <c r="A541" s="24"/>
      <c r="B541" s="20"/>
      <c r="C541" s="36">
        <f>SUM(C527:C540)</f>
        <v>283563</v>
      </c>
      <c r="D541" s="21"/>
    </row>
    <row r="542" spans="1:4" ht="16" thickBot="1">
      <c r="A542" s="24"/>
      <c r="B542" s="56"/>
      <c r="C542" s="40"/>
      <c r="D542" s="21"/>
    </row>
    <row r="543" spans="1:4" ht="16" thickBot="1">
      <c r="A543" s="24" t="s">
        <v>379</v>
      </c>
      <c r="B543" s="20" t="s">
        <v>380</v>
      </c>
      <c r="C543" s="23">
        <v>8006</v>
      </c>
      <c r="D543" s="21" t="s">
        <v>381</v>
      </c>
    </row>
    <row r="544" spans="1:4" ht="16" thickBot="1">
      <c r="A544" s="24"/>
      <c r="B544" s="20" t="s">
        <v>822</v>
      </c>
      <c r="C544" s="23">
        <v>3806</v>
      </c>
      <c r="D544" s="21"/>
    </row>
    <row r="545" spans="1:4" ht="16" thickBot="1">
      <c r="A545" s="24"/>
      <c r="B545" s="20" t="s">
        <v>821</v>
      </c>
      <c r="C545" s="23">
        <v>547</v>
      </c>
      <c r="D545" s="21"/>
    </row>
    <row r="546" spans="1:4" ht="16" thickBot="1">
      <c r="A546" s="24"/>
      <c r="B546" s="20" t="s">
        <v>382</v>
      </c>
      <c r="C546" s="23">
        <v>1248</v>
      </c>
      <c r="D546" s="21"/>
    </row>
    <row r="547" spans="1:4" ht="16" thickBot="1">
      <c r="A547" s="57"/>
      <c r="B547" s="20" t="s">
        <v>383</v>
      </c>
      <c r="C547" s="23">
        <v>53</v>
      </c>
      <c r="D547" s="21"/>
    </row>
    <row r="548" spans="1:4" ht="16" thickBot="1">
      <c r="A548" s="15"/>
      <c r="B548" s="20" t="s">
        <v>384</v>
      </c>
      <c r="C548" s="23">
        <v>160</v>
      </c>
      <c r="D548" s="21"/>
    </row>
    <row r="549" spans="1:4" ht="16" thickBot="1">
      <c r="A549" s="24"/>
      <c r="B549" s="20" t="s">
        <v>385</v>
      </c>
      <c r="C549" s="23">
        <v>416</v>
      </c>
      <c r="D549" s="21"/>
    </row>
    <row r="550" spans="1:4" ht="16" thickBot="1">
      <c r="A550" s="24"/>
      <c r="B550" s="20"/>
      <c r="C550" s="36">
        <f>SUM(C543:C549)</f>
        <v>14236</v>
      </c>
      <c r="D550" s="21"/>
    </row>
    <row r="551" spans="1:4" ht="16" thickBot="1">
      <c r="A551" s="24"/>
      <c r="B551" s="20"/>
      <c r="C551" s="38"/>
      <c r="D551" s="21"/>
    </row>
    <row r="552" spans="1:4" ht="31.5" customHeight="1" thickBot="1">
      <c r="A552" s="24" t="s">
        <v>386</v>
      </c>
      <c r="B552" s="20" t="s">
        <v>387</v>
      </c>
      <c r="C552" s="23">
        <v>4348</v>
      </c>
      <c r="D552" s="21" t="s">
        <v>388</v>
      </c>
    </row>
    <row r="553" spans="1:4" ht="16" thickBot="1">
      <c r="A553" s="24"/>
      <c r="B553" s="20" t="s">
        <v>389</v>
      </c>
      <c r="C553" s="23">
        <v>321</v>
      </c>
      <c r="D553" s="21"/>
    </row>
    <row r="554" spans="1:4" ht="16" thickBot="1">
      <c r="A554" s="24"/>
      <c r="B554" s="20" t="s">
        <v>799</v>
      </c>
      <c r="C554" s="23">
        <v>34</v>
      </c>
      <c r="D554" s="21"/>
    </row>
    <row r="555" spans="1:4" ht="16" thickBot="1">
      <c r="A555" s="24"/>
      <c r="B555" s="20" t="s">
        <v>390</v>
      </c>
      <c r="C555" s="23">
        <v>67</v>
      </c>
      <c r="D555" s="21"/>
    </row>
    <row r="556" spans="1:4" ht="16" thickBot="1">
      <c r="A556" s="24"/>
      <c r="B556" s="20" t="s">
        <v>391</v>
      </c>
      <c r="C556" s="23">
        <v>345</v>
      </c>
      <c r="D556" s="21"/>
    </row>
    <row r="557" spans="1:4" ht="16" thickBot="1">
      <c r="A557" s="24"/>
      <c r="B557" s="20"/>
      <c r="C557" s="36">
        <f>SUM(C552:C556)</f>
        <v>5115</v>
      </c>
      <c r="D557" s="21"/>
    </row>
    <row r="558" spans="1:4" ht="16" thickBot="1">
      <c r="A558" s="24"/>
      <c r="B558" s="20"/>
      <c r="C558" s="38"/>
      <c r="D558" s="21"/>
    </row>
    <row r="559" spans="1:4" ht="16" thickBot="1">
      <c r="A559" s="24" t="s">
        <v>392</v>
      </c>
      <c r="B559" s="20" t="s">
        <v>393</v>
      </c>
      <c r="C559" s="23">
        <v>427</v>
      </c>
      <c r="D559" s="21" t="s">
        <v>394</v>
      </c>
    </row>
    <row r="560" spans="1:4" ht="16" thickBot="1">
      <c r="A560" s="24"/>
      <c r="B560" s="20" t="s">
        <v>395</v>
      </c>
      <c r="C560" s="23">
        <v>655</v>
      </c>
      <c r="D560" s="21"/>
    </row>
    <row r="561" spans="1:4" ht="16" thickBot="1">
      <c r="A561" s="24"/>
      <c r="B561" s="20" t="s">
        <v>396</v>
      </c>
      <c r="C561" s="23">
        <v>351</v>
      </c>
      <c r="D561" s="21"/>
    </row>
    <row r="562" spans="1:4" ht="16" thickBot="1">
      <c r="A562" s="24"/>
      <c r="B562" s="20"/>
      <c r="C562" s="36">
        <f>SUM(C559:C561)</f>
        <v>1433</v>
      </c>
      <c r="D562" s="21"/>
    </row>
    <row r="563" spans="1:4" ht="16" thickBot="1">
      <c r="A563" s="24"/>
      <c r="B563" s="20"/>
      <c r="C563" s="40"/>
      <c r="D563" s="21"/>
    </row>
    <row r="564" spans="1:4" ht="16" thickBot="1">
      <c r="A564" s="24" t="s">
        <v>397</v>
      </c>
      <c r="B564" s="20" t="s">
        <v>398</v>
      </c>
      <c r="C564" s="23">
        <v>38</v>
      </c>
      <c r="D564" s="21" t="s">
        <v>399</v>
      </c>
    </row>
    <row r="565" spans="1:4" ht="16" thickBot="1">
      <c r="A565" s="24"/>
      <c r="B565" s="20" t="s">
        <v>400</v>
      </c>
      <c r="C565" s="23">
        <v>3069</v>
      </c>
      <c r="D565" s="21"/>
    </row>
    <row r="566" spans="1:4" ht="16" thickBot="1">
      <c r="A566" s="24"/>
      <c r="B566" s="20" t="s">
        <v>396</v>
      </c>
      <c r="C566" s="23">
        <v>2</v>
      </c>
      <c r="D566" s="21"/>
    </row>
    <row r="567" spans="1:4" ht="16" thickBot="1">
      <c r="A567" s="24"/>
      <c r="B567" s="20"/>
      <c r="C567" s="36">
        <f>SUM(C564:C566)</f>
        <v>3109</v>
      </c>
      <c r="D567" s="21"/>
    </row>
    <row r="568" spans="1:4" ht="16" thickBot="1">
      <c r="A568" s="24"/>
      <c r="B568" s="20"/>
      <c r="C568" s="38"/>
      <c r="D568" s="21"/>
    </row>
    <row r="569" spans="1:4" ht="16" thickBot="1">
      <c r="A569" s="24" t="s">
        <v>401</v>
      </c>
      <c r="B569" s="20" t="s">
        <v>402</v>
      </c>
      <c r="C569" s="23">
        <v>5384</v>
      </c>
      <c r="D569" s="21" t="s">
        <v>403</v>
      </c>
    </row>
    <row r="570" spans="1:4" ht="16" thickBot="1">
      <c r="A570" s="24"/>
      <c r="B570" s="20" t="s">
        <v>404</v>
      </c>
      <c r="C570" s="23">
        <v>180</v>
      </c>
      <c r="D570" s="21"/>
    </row>
    <row r="571" spans="1:4" ht="16" thickBot="1">
      <c r="A571" s="24"/>
      <c r="B571" s="20" t="s">
        <v>405</v>
      </c>
      <c r="C571" s="23">
        <v>172</v>
      </c>
      <c r="D571" s="21"/>
    </row>
    <row r="572" spans="1:4" ht="16" thickBot="1">
      <c r="A572" s="24"/>
      <c r="B572" s="20"/>
      <c r="C572" s="36">
        <f>SUM(C569:C571)</f>
        <v>5736</v>
      </c>
      <c r="D572" s="21"/>
    </row>
    <row r="573" spans="1:4" ht="16" thickBot="1">
      <c r="A573" s="24"/>
      <c r="B573" s="20"/>
      <c r="C573" s="38"/>
      <c r="D573" s="21"/>
    </row>
    <row r="574" spans="1:4" ht="16" thickBot="1">
      <c r="A574" s="24" t="s">
        <v>406</v>
      </c>
      <c r="B574" s="20" t="s">
        <v>407</v>
      </c>
      <c r="C574" s="23">
        <v>4716</v>
      </c>
      <c r="D574" s="21" t="s">
        <v>408</v>
      </c>
    </row>
    <row r="575" spans="1:4" ht="16" thickBot="1">
      <c r="A575" s="24"/>
      <c r="B575" s="20" t="s">
        <v>409</v>
      </c>
      <c r="C575" s="23">
        <v>1262</v>
      </c>
      <c r="D575" s="21"/>
    </row>
    <row r="576" spans="1:4" ht="16" thickBot="1">
      <c r="A576" s="24"/>
      <c r="B576" s="20" t="s">
        <v>823</v>
      </c>
      <c r="C576" s="23">
        <v>1439</v>
      </c>
      <c r="D576" s="21"/>
    </row>
    <row r="577" spans="1:4" ht="16" thickBot="1">
      <c r="A577" s="24"/>
      <c r="B577" s="20" t="s">
        <v>410</v>
      </c>
      <c r="C577" s="23">
        <v>134</v>
      </c>
      <c r="D577" s="21"/>
    </row>
    <row r="578" spans="1:4" ht="16" thickBot="1">
      <c r="A578" s="24"/>
      <c r="B578" s="20"/>
      <c r="C578" s="36">
        <f>SUM(C574:C577)</f>
        <v>7551</v>
      </c>
      <c r="D578" s="21"/>
    </row>
    <row r="579" spans="1:4" ht="16" thickBot="1">
      <c r="A579" s="24"/>
      <c r="B579" s="20"/>
      <c r="C579" s="38"/>
      <c r="D579" s="21"/>
    </row>
    <row r="580" spans="1:4" ht="16" thickBot="1">
      <c r="A580" s="24" t="s">
        <v>411</v>
      </c>
      <c r="B580" s="20" t="s">
        <v>412</v>
      </c>
      <c r="C580" s="23">
        <v>1799</v>
      </c>
      <c r="D580" s="21" t="s">
        <v>413</v>
      </c>
    </row>
    <row r="581" spans="1:4" ht="16" thickBot="1">
      <c r="A581" s="24"/>
      <c r="B581" s="20" t="s">
        <v>414</v>
      </c>
      <c r="C581" s="23">
        <v>633</v>
      </c>
      <c r="D581" s="21"/>
    </row>
    <row r="582" spans="1:4" ht="16" thickBot="1">
      <c r="A582" s="24"/>
      <c r="B582" s="20" t="s">
        <v>415</v>
      </c>
      <c r="C582" s="23">
        <v>482</v>
      </c>
      <c r="D582" s="21"/>
    </row>
    <row r="583" spans="1:4" ht="16" thickBot="1">
      <c r="A583" s="24"/>
      <c r="B583" s="20"/>
      <c r="C583" s="36">
        <f>SUM(C580:C582)</f>
        <v>2914</v>
      </c>
      <c r="D583" s="21"/>
    </row>
    <row r="584" spans="1:4" ht="16" thickBot="1">
      <c r="A584" s="24"/>
      <c r="B584" s="20"/>
      <c r="C584" s="38"/>
      <c r="D584" s="21"/>
    </row>
    <row r="585" spans="1:4" ht="16" thickBot="1">
      <c r="A585" s="24" t="s">
        <v>416</v>
      </c>
      <c r="B585" s="20" t="s">
        <v>417</v>
      </c>
      <c r="C585" s="23">
        <v>2522</v>
      </c>
      <c r="D585" s="21" t="s">
        <v>418</v>
      </c>
    </row>
    <row r="586" spans="1:4" ht="16" thickBot="1">
      <c r="A586" s="24"/>
      <c r="B586" s="20" t="s">
        <v>419</v>
      </c>
      <c r="C586" s="23">
        <v>439</v>
      </c>
      <c r="D586" s="21"/>
    </row>
    <row r="587" spans="1:4" ht="16" thickBot="1">
      <c r="A587" s="24"/>
      <c r="B587" s="20" t="s">
        <v>420</v>
      </c>
      <c r="C587" s="23">
        <v>37</v>
      </c>
      <c r="D587" s="21"/>
    </row>
    <row r="588" spans="1:4" ht="16" thickBot="1">
      <c r="A588" s="24"/>
      <c r="B588" s="20" t="s">
        <v>421</v>
      </c>
      <c r="C588" s="23">
        <v>176</v>
      </c>
      <c r="D588" s="21"/>
    </row>
    <row r="589" spans="1:4" ht="16" thickBot="1">
      <c r="A589" s="24"/>
      <c r="B589" s="20" t="s">
        <v>422</v>
      </c>
      <c r="C589" s="23">
        <v>45</v>
      </c>
      <c r="D589" s="21"/>
    </row>
    <row r="590" spans="1:4" ht="16" thickBot="1">
      <c r="A590" s="24"/>
      <c r="B590" s="20"/>
      <c r="C590" s="36">
        <f>SUM(C585:C589)</f>
        <v>3219</v>
      </c>
      <c r="D590" s="21"/>
    </row>
    <row r="591" spans="1:4" ht="16" thickBot="1">
      <c r="A591" s="24"/>
      <c r="B591" s="20"/>
      <c r="C591" s="40"/>
      <c r="D591" s="21"/>
    </row>
    <row r="592" spans="1:4" ht="16" thickBot="1">
      <c r="A592" s="24" t="s">
        <v>423</v>
      </c>
      <c r="B592" s="20" t="s">
        <v>424</v>
      </c>
      <c r="C592" s="23">
        <v>1151</v>
      </c>
      <c r="D592" s="21" t="s">
        <v>425</v>
      </c>
    </row>
    <row r="593" spans="1:4" ht="16" thickBot="1">
      <c r="A593" s="24"/>
      <c r="B593" s="20" t="s">
        <v>426</v>
      </c>
      <c r="C593" s="23">
        <v>108</v>
      </c>
      <c r="D593" s="21"/>
    </row>
    <row r="594" spans="1:4" ht="16" thickBot="1">
      <c r="A594" s="24"/>
      <c r="B594" s="20" t="s">
        <v>427</v>
      </c>
      <c r="C594" s="23">
        <v>121</v>
      </c>
      <c r="D594" s="21"/>
    </row>
    <row r="595" spans="1:4" ht="16" thickBot="1">
      <c r="A595" s="24"/>
      <c r="B595" s="20" t="s">
        <v>428</v>
      </c>
      <c r="C595" s="23">
        <v>479</v>
      </c>
      <c r="D595" s="21"/>
    </row>
    <row r="596" spans="1:4" ht="16" thickBot="1">
      <c r="A596" s="24"/>
      <c r="B596" s="20" t="s">
        <v>377</v>
      </c>
      <c r="C596" s="23">
        <v>302</v>
      </c>
      <c r="D596" s="21"/>
    </row>
    <row r="597" spans="1:4" ht="16" thickBot="1">
      <c r="A597" s="24"/>
      <c r="B597" s="20"/>
      <c r="C597" s="36">
        <f>SUM(C592:C596)</f>
        <v>2161</v>
      </c>
      <c r="D597" s="21"/>
    </row>
    <row r="598" spans="1:4" ht="16" thickBot="1">
      <c r="A598" s="24"/>
      <c r="B598" s="20"/>
      <c r="C598" s="40"/>
      <c r="D598" s="21"/>
    </row>
    <row r="599" spans="1:4" ht="16" thickBot="1">
      <c r="A599" s="24" t="s">
        <v>429</v>
      </c>
      <c r="B599" s="20" t="s">
        <v>430</v>
      </c>
      <c r="C599" s="23">
        <v>225</v>
      </c>
      <c r="D599" s="21" t="s">
        <v>431</v>
      </c>
    </row>
    <row r="600" spans="1:4" ht="16" thickBot="1">
      <c r="A600" s="24"/>
      <c r="B600" s="20" t="s">
        <v>432</v>
      </c>
      <c r="C600" s="23">
        <v>83</v>
      </c>
      <c r="D600" s="21"/>
    </row>
    <row r="601" spans="1:4" ht="16" thickBot="1">
      <c r="A601" s="24"/>
      <c r="B601" s="20"/>
      <c r="C601" s="36">
        <f>SUM(C599:C600)</f>
        <v>308</v>
      </c>
      <c r="D601" s="21"/>
    </row>
    <row r="602" spans="1:4" ht="16" thickBot="1">
      <c r="A602" s="24"/>
      <c r="B602" s="20"/>
      <c r="C602" s="40"/>
      <c r="D602" s="21"/>
    </row>
    <row r="603" spans="1:4" ht="16" thickBot="1">
      <c r="A603" s="24" t="s">
        <v>433</v>
      </c>
      <c r="B603" s="20" t="s">
        <v>434</v>
      </c>
      <c r="C603" s="23">
        <v>800</v>
      </c>
      <c r="D603" s="21" t="s">
        <v>435</v>
      </c>
    </row>
    <row r="604" spans="1:4" ht="16" thickBot="1">
      <c r="A604" s="24"/>
      <c r="B604" s="20" t="s">
        <v>404</v>
      </c>
      <c r="C604" s="23">
        <v>106</v>
      </c>
      <c r="D604" s="21"/>
    </row>
    <row r="605" spans="1:4" ht="16" thickBot="1">
      <c r="A605" s="24"/>
      <c r="B605" s="20" t="s">
        <v>436</v>
      </c>
      <c r="C605" s="23">
        <v>25</v>
      </c>
      <c r="D605" s="21"/>
    </row>
    <row r="606" spans="1:4" ht="16" thickBot="1">
      <c r="A606" s="24"/>
      <c r="B606" s="20" t="s">
        <v>891</v>
      </c>
      <c r="C606" s="23">
        <v>78</v>
      </c>
      <c r="D606" s="21"/>
    </row>
    <row r="607" spans="1:4" ht="16" thickBot="1">
      <c r="A607" s="24"/>
      <c r="B607" s="20"/>
      <c r="C607" s="36">
        <f>SUM(C603:C606)</f>
        <v>1009</v>
      </c>
      <c r="D607" s="21"/>
    </row>
    <row r="608" spans="1:4" ht="16" thickBot="1">
      <c r="A608" s="24"/>
      <c r="B608" s="20"/>
      <c r="C608" s="38"/>
      <c r="D608" s="21"/>
    </row>
    <row r="609" spans="1:4" ht="16" thickBot="1">
      <c r="A609" s="24" t="s">
        <v>437</v>
      </c>
      <c r="B609" s="20" t="s">
        <v>438</v>
      </c>
      <c r="C609" s="23">
        <v>42000</v>
      </c>
      <c r="D609" s="21" t="s">
        <v>439</v>
      </c>
    </row>
    <row r="610" spans="1:4" ht="16" thickBot="1">
      <c r="A610" s="24"/>
      <c r="B610" s="20" t="s">
        <v>440</v>
      </c>
      <c r="C610" s="23">
        <v>142</v>
      </c>
      <c r="D610" s="21"/>
    </row>
    <row r="611" spans="1:4" ht="16" thickBot="1">
      <c r="A611" s="24"/>
      <c r="B611" s="20" t="s">
        <v>861</v>
      </c>
      <c r="C611" s="23">
        <v>321</v>
      </c>
      <c r="D611" s="21"/>
    </row>
    <row r="612" spans="1:4" ht="16" thickBot="1">
      <c r="A612" s="24"/>
      <c r="B612" s="20"/>
      <c r="C612" s="36">
        <f>SUM(C609:C611)</f>
        <v>42463</v>
      </c>
      <c r="D612" s="21"/>
    </row>
    <row r="613" spans="1:4" ht="16" thickBot="1">
      <c r="A613" s="24"/>
      <c r="B613" s="20"/>
      <c r="C613" s="38"/>
      <c r="D613" s="21"/>
    </row>
    <row r="614" spans="1:4" ht="16" thickBot="1">
      <c r="A614" s="24" t="s">
        <v>441</v>
      </c>
      <c r="B614" s="20" t="s">
        <v>365</v>
      </c>
      <c r="C614" s="23">
        <v>120</v>
      </c>
      <c r="D614" s="21" t="s">
        <v>442</v>
      </c>
    </row>
    <row r="615" spans="1:4" ht="16" thickBot="1">
      <c r="A615" s="24"/>
      <c r="B615" s="20" t="s">
        <v>371</v>
      </c>
      <c r="C615" s="23">
        <v>98</v>
      </c>
      <c r="D615" s="21"/>
    </row>
    <row r="616" spans="1:4" ht="16" thickBot="1">
      <c r="A616" s="24"/>
      <c r="B616" s="20" t="s">
        <v>443</v>
      </c>
      <c r="C616" s="23">
        <v>602</v>
      </c>
      <c r="D616" s="21"/>
    </row>
    <row r="617" spans="1:4" ht="16" thickBot="1">
      <c r="A617" s="24"/>
      <c r="B617" s="20"/>
      <c r="C617" s="36">
        <f>SUM(C614:C616)</f>
        <v>820</v>
      </c>
      <c r="D617" s="21"/>
    </row>
    <row r="618" spans="1:4" ht="16" thickBot="1">
      <c r="A618" s="24"/>
      <c r="B618" s="20"/>
      <c r="C618" s="38"/>
      <c r="D618" s="21"/>
    </row>
    <row r="619" spans="1:4" ht="36" customHeight="1" thickBot="1">
      <c r="A619" s="24" t="s">
        <v>444</v>
      </c>
      <c r="B619" s="20" t="s">
        <v>445</v>
      </c>
      <c r="C619" s="23">
        <v>128384</v>
      </c>
      <c r="D619" s="21" t="s">
        <v>446</v>
      </c>
    </row>
    <row r="620" spans="1:4" ht="16" thickBot="1">
      <c r="A620" s="24"/>
      <c r="B620" s="20" t="s">
        <v>447</v>
      </c>
      <c r="C620" s="23">
        <v>51748</v>
      </c>
      <c r="D620" s="21"/>
    </row>
    <row r="621" spans="1:4" ht="16" thickBot="1">
      <c r="A621" s="24"/>
      <c r="B621" s="20" t="s">
        <v>448</v>
      </c>
      <c r="C621" s="23">
        <v>12724</v>
      </c>
      <c r="D621" s="21"/>
    </row>
    <row r="622" spans="1:4" ht="16" thickBot="1">
      <c r="A622" s="24"/>
      <c r="B622" s="20" t="s">
        <v>449</v>
      </c>
      <c r="C622" s="23">
        <v>8437</v>
      </c>
      <c r="D622" s="21"/>
    </row>
    <row r="623" spans="1:4" ht="16" thickBot="1">
      <c r="A623" s="24"/>
      <c r="B623" s="20" t="s">
        <v>234</v>
      </c>
      <c r="C623" s="23">
        <v>10675</v>
      </c>
      <c r="D623" s="21"/>
    </row>
    <row r="624" spans="1:4" ht="16" thickBot="1">
      <c r="A624" s="24"/>
      <c r="B624" s="20"/>
      <c r="C624" s="36">
        <f>SUM(C619:C623)</f>
        <v>211968</v>
      </c>
      <c r="D624" s="21"/>
    </row>
    <row r="625" spans="1:4" ht="16" thickBot="1">
      <c r="A625" s="24"/>
      <c r="B625" s="20"/>
      <c r="C625" s="36"/>
      <c r="D625" s="21"/>
    </row>
    <row r="626" spans="1:4" ht="16" thickBot="1">
      <c r="A626" s="24" t="s">
        <v>685</v>
      </c>
      <c r="B626" s="20" t="s">
        <v>686</v>
      </c>
      <c r="C626" s="37">
        <v>10048</v>
      </c>
      <c r="D626" s="21" t="s">
        <v>688</v>
      </c>
    </row>
    <row r="627" spans="1:4" ht="16" thickBot="1">
      <c r="A627" s="24"/>
      <c r="B627" s="20" t="s">
        <v>687</v>
      </c>
      <c r="C627" s="37">
        <v>3132</v>
      </c>
      <c r="D627" s="21"/>
    </row>
    <row r="628" spans="1:4" ht="16" thickBot="1">
      <c r="A628" s="24"/>
      <c r="B628" s="20"/>
      <c r="C628" s="36">
        <f>SUM(C626,C627)</f>
        <v>13180</v>
      </c>
      <c r="D628" s="21"/>
    </row>
    <row r="629" spans="1:4" ht="16" thickBot="1">
      <c r="A629" s="24"/>
      <c r="B629" s="20"/>
      <c r="C629" s="36"/>
      <c r="D629" s="21"/>
    </row>
    <row r="630" spans="1:4" ht="16" thickBot="1">
      <c r="A630" s="24" t="s">
        <v>844</v>
      </c>
      <c r="B630" s="20" t="s">
        <v>824</v>
      </c>
      <c r="C630" s="37">
        <v>5899</v>
      </c>
      <c r="D630" s="21" t="s">
        <v>845</v>
      </c>
    </row>
    <row r="631" spans="1:4" ht="16" thickBot="1">
      <c r="A631" s="24"/>
      <c r="B631" s="20" t="s">
        <v>825</v>
      </c>
      <c r="C631" s="37">
        <v>682</v>
      </c>
      <c r="D631" s="21"/>
    </row>
    <row r="632" spans="1:4" ht="16" thickBot="1">
      <c r="A632" s="24"/>
      <c r="B632" s="20" t="s">
        <v>826</v>
      </c>
      <c r="C632" s="37">
        <v>17</v>
      </c>
      <c r="D632" s="21"/>
    </row>
    <row r="633" spans="1:4" ht="16" thickBot="1">
      <c r="A633" s="24"/>
      <c r="B633" s="20" t="s">
        <v>827</v>
      </c>
      <c r="C633" s="37">
        <v>11514</v>
      </c>
      <c r="D633" s="21"/>
    </row>
    <row r="634" spans="1:4" ht="16" thickBot="1">
      <c r="A634" s="24"/>
      <c r="B634" s="20" t="s">
        <v>828</v>
      </c>
      <c r="C634" s="37">
        <v>23682</v>
      </c>
      <c r="D634" s="21"/>
    </row>
    <row r="635" spans="1:4" ht="16" thickBot="1">
      <c r="A635" s="24"/>
      <c r="B635" s="20" t="s">
        <v>829</v>
      </c>
      <c r="C635" s="37">
        <v>603</v>
      </c>
      <c r="D635" s="21"/>
    </row>
    <row r="636" spans="1:4" ht="16" thickBot="1">
      <c r="A636" s="24"/>
      <c r="B636" s="20" t="s">
        <v>830</v>
      </c>
      <c r="C636" s="37">
        <v>357</v>
      </c>
      <c r="D636" s="21"/>
    </row>
    <row r="637" spans="1:4" ht="16" thickBot="1">
      <c r="A637" s="24"/>
      <c r="B637" s="20" t="s">
        <v>831</v>
      </c>
      <c r="C637" s="37">
        <v>1826</v>
      </c>
      <c r="D637" s="21"/>
    </row>
    <row r="638" spans="1:4" ht="16" thickBot="1">
      <c r="A638" s="24"/>
      <c r="B638" s="20" t="s">
        <v>832</v>
      </c>
      <c r="C638" s="37">
        <v>18</v>
      </c>
      <c r="D638" s="21"/>
    </row>
    <row r="639" spans="1:4" ht="16" thickBot="1">
      <c r="A639" s="24"/>
      <c r="B639" s="20" t="s">
        <v>833</v>
      </c>
      <c r="C639" s="37">
        <v>1104</v>
      </c>
      <c r="D639" s="21"/>
    </row>
    <row r="640" spans="1:4" ht="16" thickBot="1">
      <c r="A640" s="24"/>
      <c r="B640" s="20" t="s">
        <v>834</v>
      </c>
      <c r="C640" s="37">
        <v>32357</v>
      </c>
      <c r="D640" s="21"/>
    </row>
    <row r="641" spans="1:4" ht="16" thickBot="1">
      <c r="A641" s="24"/>
      <c r="B641" s="20" t="s">
        <v>835</v>
      </c>
      <c r="C641" s="37">
        <v>8186</v>
      </c>
      <c r="D641" s="21"/>
    </row>
    <row r="642" spans="1:4" ht="16" thickBot="1">
      <c r="A642" s="24"/>
      <c r="B642" s="20" t="s">
        <v>836</v>
      </c>
      <c r="C642" s="37">
        <v>4840</v>
      </c>
      <c r="D642" s="21"/>
    </row>
    <row r="643" spans="1:4" ht="16" thickBot="1">
      <c r="A643" s="24"/>
      <c r="B643" s="20" t="s">
        <v>837</v>
      </c>
      <c r="C643" s="37">
        <v>6573</v>
      </c>
      <c r="D643" s="21"/>
    </row>
    <row r="644" spans="1:4" ht="16" thickBot="1">
      <c r="A644" s="24"/>
      <c r="B644" s="20" t="s">
        <v>838</v>
      </c>
      <c r="C644" s="37">
        <v>54</v>
      </c>
      <c r="D644" s="21"/>
    </row>
    <row r="645" spans="1:4" ht="16" thickBot="1">
      <c r="A645" s="24"/>
      <c r="B645" s="20" t="s">
        <v>839</v>
      </c>
      <c r="C645" s="37">
        <v>2714</v>
      </c>
      <c r="D645" s="21"/>
    </row>
    <row r="646" spans="1:4" ht="16" thickBot="1">
      <c r="A646" s="24"/>
      <c r="B646" s="20" t="s">
        <v>840</v>
      </c>
      <c r="C646" s="37">
        <v>885</v>
      </c>
      <c r="D646" s="21"/>
    </row>
    <row r="647" spans="1:4" ht="16" thickBot="1">
      <c r="A647" s="24"/>
      <c r="B647" s="20" t="s">
        <v>841</v>
      </c>
      <c r="C647" s="37">
        <v>904</v>
      </c>
      <c r="D647" s="21"/>
    </row>
    <row r="648" spans="1:4" ht="16" thickBot="1">
      <c r="A648" s="24"/>
      <c r="B648" s="20" t="s">
        <v>842</v>
      </c>
      <c r="C648" s="37">
        <v>202</v>
      </c>
      <c r="D648" s="21"/>
    </row>
    <row r="649" spans="1:4" ht="16" thickBot="1">
      <c r="A649" s="24"/>
      <c r="B649" s="20" t="s">
        <v>843</v>
      </c>
      <c r="C649" s="37">
        <v>1930</v>
      </c>
      <c r="D649" s="21"/>
    </row>
    <row r="650" spans="1:4" ht="16" thickBot="1">
      <c r="A650" s="24"/>
      <c r="B650" s="20"/>
      <c r="C650" s="36">
        <f>SUM(C630:C649)</f>
        <v>104347</v>
      </c>
      <c r="D650" s="21"/>
    </row>
    <row r="651" spans="1:4" ht="16" thickBot="1">
      <c r="A651" s="24"/>
      <c r="B651" s="20"/>
      <c r="C651" s="36"/>
      <c r="D651" s="21"/>
    </row>
    <row r="652" spans="1:4" ht="16" thickBot="1">
      <c r="A652" s="93" t="s">
        <v>450</v>
      </c>
      <c r="B652" s="94"/>
      <c r="C652" s="51">
        <f>SUM(C624,C617,C612,C607,C601,C597,C590,C583,C578,C572,C567,C562,C557,C550,C541,C628,C650)</f>
        <v>703132</v>
      </c>
      <c r="D652" s="21"/>
    </row>
    <row r="653" spans="1:4" ht="16" thickBot="1">
      <c r="A653" s="24"/>
      <c r="B653" s="20"/>
      <c r="C653" s="38"/>
      <c r="D653" s="21"/>
    </row>
    <row r="654" spans="1:4" ht="16" thickBot="1">
      <c r="A654" s="93" t="s">
        <v>731</v>
      </c>
      <c r="B654" s="94"/>
      <c r="C654" s="50">
        <f>SUM(C180,C412,C523,C652)</f>
        <v>2754525</v>
      </c>
      <c r="D654" s="21"/>
    </row>
    <row r="655" spans="1:4" ht="16" thickBot="1">
      <c r="A655" s="24"/>
      <c r="B655" s="20"/>
      <c r="C655" s="38"/>
      <c r="D655" s="21"/>
    </row>
    <row r="656" spans="1:4" ht="16" thickBot="1">
      <c r="A656" s="24"/>
      <c r="B656" s="20"/>
      <c r="C656" s="40"/>
      <c r="D656" s="21"/>
    </row>
    <row r="657" spans="1:4" ht="16" thickBot="1">
      <c r="A657" s="24" t="s">
        <v>451</v>
      </c>
      <c r="B657" s="20"/>
      <c r="C657" s="38"/>
      <c r="D657" s="21"/>
    </row>
    <row r="658" spans="1:4" ht="16" thickBot="1">
      <c r="A658" s="24"/>
      <c r="B658" s="20"/>
      <c r="C658" s="38"/>
      <c r="D658" s="21"/>
    </row>
    <row r="659" spans="1:4" ht="16" thickBot="1">
      <c r="A659" s="24" t="s">
        <v>452</v>
      </c>
      <c r="B659" s="32"/>
      <c r="C659" s="52"/>
      <c r="D659" s="34"/>
    </row>
    <row r="660" spans="1:4" ht="16" thickBot="1">
      <c r="A660" s="24" t="s">
        <v>453</v>
      </c>
      <c r="B660" s="32" t="s">
        <v>454</v>
      </c>
      <c r="C660" s="35">
        <v>98351</v>
      </c>
      <c r="D660" s="34" t="s">
        <v>455</v>
      </c>
    </row>
    <row r="661" spans="1:4" ht="16" thickBot="1">
      <c r="A661" s="24"/>
      <c r="B661" s="32" t="s">
        <v>456</v>
      </c>
      <c r="C661" s="35">
        <v>6510</v>
      </c>
      <c r="D661" s="34"/>
    </row>
    <row r="662" spans="1:4" ht="16" thickBot="1">
      <c r="A662" s="24"/>
      <c r="B662" s="32" t="s">
        <v>457</v>
      </c>
      <c r="C662" s="35">
        <v>1346</v>
      </c>
      <c r="D662" s="34"/>
    </row>
    <row r="663" spans="1:4" ht="16" thickBot="1">
      <c r="A663" s="58"/>
      <c r="B663" s="32" t="s">
        <v>458</v>
      </c>
      <c r="C663" s="35">
        <v>2192</v>
      </c>
      <c r="D663" s="34"/>
    </row>
    <row r="664" spans="1:4" ht="16" thickBot="1">
      <c r="A664" s="58"/>
      <c r="B664" s="32" t="s">
        <v>459</v>
      </c>
      <c r="C664" s="35">
        <v>497</v>
      </c>
      <c r="D664" s="34"/>
    </row>
    <row r="665" spans="1:4" ht="16" thickBot="1">
      <c r="A665" s="58"/>
      <c r="B665" s="32" t="s">
        <v>460</v>
      </c>
      <c r="C665" s="35">
        <v>391</v>
      </c>
      <c r="D665" s="34"/>
    </row>
    <row r="666" spans="1:4" ht="16" thickBot="1">
      <c r="A666" s="58"/>
      <c r="B666" s="32" t="s">
        <v>461</v>
      </c>
      <c r="C666" s="35">
        <v>349</v>
      </c>
      <c r="D666" s="34"/>
    </row>
    <row r="667" spans="1:4" ht="16" thickBot="1">
      <c r="A667" s="58"/>
      <c r="B667" s="59"/>
      <c r="C667" s="60">
        <f>SUM(C660:C666)</f>
        <v>109636</v>
      </c>
      <c r="D667" s="34"/>
    </row>
    <row r="668" spans="1:4" ht="16" thickBot="1">
      <c r="A668" s="58"/>
      <c r="B668" s="59"/>
      <c r="C668" s="54"/>
      <c r="D668" s="34"/>
    </row>
    <row r="669" spans="1:4" ht="16" thickBot="1">
      <c r="A669" s="24" t="s">
        <v>462</v>
      </c>
      <c r="B669" s="32" t="s">
        <v>463</v>
      </c>
      <c r="C669" s="35">
        <v>57866</v>
      </c>
      <c r="D669" s="34" t="s">
        <v>464</v>
      </c>
    </row>
    <row r="670" spans="1:4" ht="16" thickBot="1">
      <c r="A670" s="58"/>
      <c r="B670" s="32" t="s">
        <v>465</v>
      </c>
      <c r="C670" s="35">
        <v>1114</v>
      </c>
      <c r="D670" s="34"/>
    </row>
    <row r="671" spans="1:4" ht="16" thickBot="1">
      <c r="A671" s="58"/>
      <c r="B671" s="32" t="s">
        <v>466</v>
      </c>
      <c r="C671" s="35">
        <v>2903</v>
      </c>
      <c r="D671" s="34"/>
    </row>
    <row r="672" spans="1:4" ht="16" thickBot="1">
      <c r="A672" s="58"/>
      <c r="B672" s="32" t="s">
        <v>467</v>
      </c>
      <c r="C672" s="35">
        <v>1048</v>
      </c>
      <c r="D672" s="34"/>
    </row>
    <row r="673" spans="1:4" ht="16" thickBot="1">
      <c r="A673" s="58"/>
      <c r="B673" s="32" t="s">
        <v>723</v>
      </c>
      <c r="C673" s="35">
        <v>7562</v>
      </c>
      <c r="D673" s="34"/>
    </row>
    <row r="674" spans="1:4" ht="16" thickBot="1">
      <c r="A674" s="58"/>
      <c r="B674" s="32" t="s">
        <v>468</v>
      </c>
      <c r="C674" s="35">
        <v>583</v>
      </c>
      <c r="D674" s="34"/>
    </row>
    <row r="675" spans="1:4" ht="16" thickBot="1">
      <c r="A675" s="58"/>
      <c r="B675" s="32"/>
      <c r="C675" s="60">
        <f>SUM(C669:C674)</f>
        <v>71076</v>
      </c>
      <c r="D675" s="34"/>
    </row>
    <row r="676" spans="1:4" ht="16" thickBot="1">
      <c r="A676" s="58"/>
      <c r="B676" s="32"/>
      <c r="C676" s="54"/>
      <c r="D676" s="34"/>
    </row>
    <row r="677" spans="1:4" ht="16" thickBot="1">
      <c r="A677" s="24" t="s">
        <v>469</v>
      </c>
      <c r="B677" s="32" t="s">
        <v>470</v>
      </c>
      <c r="C677" s="35">
        <v>6133</v>
      </c>
      <c r="D677" s="34" t="s">
        <v>471</v>
      </c>
    </row>
    <row r="678" spans="1:4" ht="16" thickBot="1">
      <c r="A678" s="24"/>
      <c r="B678" s="32" t="s">
        <v>472</v>
      </c>
      <c r="C678" s="35">
        <v>17192</v>
      </c>
      <c r="D678" s="34"/>
    </row>
    <row r="679" spans="1:4" ht="16" thickBot="1">
      <c r="A679" s="24"/>
      <c r="B679" s="32" t="s">
        <v>473</v>
      </c>
      <c r="C679" s="35">
        <v>9522</v>
      </c>
      <c r="D679" s="34"/>
    </row>
    <row r="680" spans="1:4" ht="16" thickBot="1">
      <c r="A680" s="58"/>
      <c r="B680" s="32" t="s">
        <v>474</v>
      </c>
      <c r="C680" s="35">
        <v>1460</v>
      </c>
      <c r="D680" s="34"/>
    </row>
    <row r="681" spans="1:4" ht="16" thickBot="1">
      <c r="A681" s="58"/>
      <c r="B681" s="32" t="s">
        <v>475</v>
      </c>
      <c r="C681" s="35">
        <v>12495</v>
      </c>
      <c r="D681" s="34"/>
    </row>
    <row r="682" spans="1:4" ht="16" thickBot="1">
      <c r="A682" s="58"/>
      <c r="B682" s="32" t="s">
        <v>846</v>
      </c>
      <c r="C682" s="35">
        <v>29</v>
      </c>
      <c r="D682" s="34"/>
    </row>
    <row r="683" spans="1:4" ht="16" thickBot="1">
      <c r="A683" s="58"/>
      <c r="B683" s="32" t="s">
        <v>476</v>
      </c>
      <c r="C683" s="35">
        <v>5313</v>
      </c>
      <c r="D683" s="34"/>
    </row>
    <row r="684" spans="1:4" ht="16" thickBot="1">
      <c r="A684" s="58"/>
      <c r="B684" s="32" t="s">
        <v>477</v>
      </c>
      <c r="C684" s="35">
        <v>900</v>
      </c>
      <c r="D684" s="34"/>
    </row>
    <row r="685" spans="1:4" ht="16" thickBot="1">
      <c r="A685" s="58"/>
      <c r="B685" s="32"/>
      <c r="C685" s="60">
        <f>SUM(C677:C684)</f>
        <v>53044</v>
      </c>
      <c r="D685" s="34"/>
    </row>
    <row r="686" spans="1:4" ht="16" thickBot="1">
      <c r="A686" s="58"/>
      <c r="B686" s="32"/>
      <c r="C686" s="60"/>
      <c r="D686" s="34"/>
    </row>
    <row r="687" spans="1:4" ht="16" thickBot="1">
      <c r="A687" s="24" t="s">
        <v>862</v>
      </c>
      <c r="B687" s="32" t="s">
        <v>863</v>
      </c>
      <c r="C687" s="35">
        <v>9166</v>
      </c>
      <c r="D687" s="34" t="s">
        <v>864</v>
      </c>
    </row>
    <row r="688" spans="1:4" ht="16" thickBot="1">
      <c r="A688" s="24"/>
      <c r="B688" s="32" t="s">
        <v>865</v>
      </c>
      <c r="C688" s="35">
        <v>3957</v>
      </c>
      <c r="D688" s="34"/>
    </row>
    <row r="689" spans="1:4" ht="16" thickBot="1">
      <c r="A689" s="24"/>
      <c r="B689" s="32" t="s">
        <v>866</v>
      </c>
      <c r="C689" s="35">
        <v>266</v>
      </c>
      <c r="D689" s="34"/>
    </row>
    <row r="690" spans="1:4" ht="16" thickBot="1">
      <c r="A690" s="58"/>
      <c r="B690" s="32" t="s">
        <v>867</v>
      </c>
      <c r="C690" s="35">
        <v>2833</v>
      </c>
      <c r="D690" s="34"/>
    </row>
    <row r="691" spans="1:4" ht="16" thickBot="1">
      <c r="A691" s="58"/>
      <c r="B691" s="32" t="s">
        <v>868</v>
      </c>
      <c r="C691" s="35">
        <v>329</v>
      </c>
      <c r="D691" s="34"/>
    </row>
    <row r="692" spans="1:4" ht="16" thickBot="1">
      <c r="A692" s="58"/>
      <c r="B692" s="32"/>
      <c r="C692" s="60">
        <f>SUM(C687:C691)</f>
        <v>16551</v>
      </c>
      <c r="D692" s="34"/>
    </row>
    <row r="693" spans="1:4" ht="16" thickBot="1">
      <c r="A693" s="58"/>
      <c r="B693" s="32"/>
      <c r="C693" s="54"/>
      <c r="D693" s="34"/>
    </row>
    <row r="694" spans="1:4" ht="16" thickBot="1">
      <c r="A694" s="24" t="s">
        <v>478</v>
      </c>
      <c r="B694" s="32" t="s">
        <v>479</v>
      </c>
      <c r="C694" s="35">
        <v>7584</v>
      </c>
      <c r="D694" s="34" t="s">
        <v>480</v>
      </c>
    </row>
    <row r="695" spans="1:4" ht="16" thickBot="1">
      <c r="A695" s="24"/>
      <c r="B695" s="32" t="s">
        <v>481</v>
      </c>
      <c r="C695" s="35">
        <v>986</v>
      </c>
      <c r="D695" s="34"/>
    </row>
    <row r="696" spans="1:4" ht="16" thickBot="1">
      <c r="A696" s="24"/>
      <c r="B696" s="32" t="s">
        <v>482</v>
      </c>
      <c r="C696" s="35">
        <v>922</v>
      </c>
      <c r="D696" s="34"/>
    </row>
    <row r="697" spans="1:4" ht="16" thickBot="1">
      <c r="A697" s="58"/>
      <c r="B697" s="32" t="s">
        <v>483</v>
      </c>
      <c r="C697" s="35">
        <v>73</v>
      </c>
      <c r="D697" s="34"/>
    </row>
    <row r="698" spans="1:4" ht="16" thickBot="1">
      <c r="A698" s="58"/>
      <c r="B698" s="32"/>
      <c r="C698" s="60">
        <f>SUM(C694:C697)</f>
        <v>9565</v>
      </c>
      <c r="D698" s="34"/>
    </row>
    <row r="699" spans="1:4" ht="16" thickBot="1">
      <c r="A699" s="58"/>
      <c r="B699" s="32"/>
      <c r="C699" s="54"/>
      <c r="D699" s="34"/>
    </row>
    <row r="700" spans="1:4" ht="16" thickBot="1">
      <c r="A700" s="24" t="s">
        <v>484</v>
      </c>
      <c r="B700" s="32" t="s">
        <v>485</v>
      </c>
      <c r="C700" s="35">
        <v>5619</v>
      </c>
      <c r="D700" s="34" t="s">
        <v>486</v>
      </c>
    </row>
    <row r="701" spans="1:4" ht="16" thickBot="1">
      <c r="A701" s="24"/>
      <c r="B701" s="32" t="s">
        <v>487</v>
      </c>
      <c r="C701" s="35">
        <v>352</v>
      </c>
      <c r="D701" s="34"/>
    </row>
    <row r="702" spans="1:4" ht="16" thickBot="1">
      <c r="A702" s="24"/>
      <c r="B702" s="32" t="s">
        <v>483</v>
      </c>
      <c r="C702" s="35">
        <v>375</v>
      </c>
      <c r="D702" s="34"/>
    </row>
    <row r="703" spans="1:4" ht="16" thickBot="1">
      <c r="A703" s="58"/>
      <c r="B703" s="32" t="s">
        <v>488</v>
      </c>
      <c r="C703" s="35">
        <v>565</v>
      </c>
      <c r="D703" s="34"/>
    </row>
    <row r="704" spans="1:4" ht="16" thickBot="1">
      <c r="A704" s="58"/>
      <c r="B704" s="32"/>
      <c r="C704" s="60">
        <f>SUM(C700:C703)</f>
        <v>6911</v>
      </c>
      <c r="D704" s="34"/>
    </row>
    <row r="705" spans="1:4" ht="16" thickBot="1">
      <c r="A705" s="58"/>
      <c r="B705" s="32"/>
      <c r="C705" s="54"/>
      <c r="D705" s="34"/>
    </row>
    <row r="706" spans="1:4" ht="16" thickBot="1">
      <c r="A706" s="24" t="s">
        <v>489</v>
      </c>
      <c r="B706" s="32" t="s">
        <v>847</v>
      </c>
      <c r="C706" s="35">
        <v>166</v>
      </c>
      <c r="D706" s="34" t="s">
        <v>490</v>
      </c>
    </row>
    <row r="707" spans="1:4" ht="16" thickBot="1">
      <c r="A707" s="24"/>
      <c r="B707" s="32" t="s">
        <v>491</v>
      </c>
      <c r="C707" s="35">
        <v>680</v>
      </c>
      <c r="D707" s="34"/>
    </row>
    <row r="708" spans="1:4" ht="16" thickBot="1">
      <c r="A708" s="24"/>
      <c r="B708" s="32" t="s">
        <v>492</v>
      </c>
      <c r="C708" s="35">
        <v>58</v>
      </c>
      <c r="D708" s="34"/>
    </row>
    <row r="709" spans="1:4" ht="16" thickBot="1">
      <c r="A709" s="58"/>
      <c r="B709" s="32"/>
      <c r="C709" s="60">
        <f>SUM(C706:C708)</f>
        <v>904</v>
      </c>
      <c r="D709" s="34"/>
    </row>
    <row r="710" spans="1:4" ht="16" thickBot="1">
      <c r="A710" s="58"/>
      <c r="B710" s="32"/>
      <c r="C710" s="54"/>
      <c r="D710" s="34"/>
    </row>
    <row r="711" spans="1:4" ht="16" thickBot="1">
      <c r="A711" s="24" t="s">
        <v>493</v>
      </c>
      <c r="B711" s="32" t="s">
        <v>494</v>
      </c>
      <c r="C711" s="35">
        <v>334</v>
      </c>
      <c r="D711" s="34" t="s">
        <v>495</v>
      </c>
    </row>
    <row r="712" spans="1:4" ht="16" thickBot="1">
      <c r="A712" s="24"/>
      <c r="B712" s="32" t="s">
        <v>496</v>
      </c>
      <c r="C712" s="35">
        <v>7210</v>
      </c>
      <c r="D712" s="34"/>
    </row>
    <row r="713" spans="1:4" ht="16" thickBot="1">
      <c r="A713" s="24"/>
      <c r="B713" s="32" t="s">
        <v>497</v>
      </c>
      <c r="C713" s="35">
        <v>885</v>
      </c>
      <c r="D713" s="34"/>
    </row>
    <row r="714" spans="1:4" ht="16" thickBot="1">
      <c r="A714" s="24"/>
      <c r="B714" s="32" t="s">
        <v>498</v>
      </c>
      <c r="C714" s="35">
        <v>105</v>
      </c>
      <c r="D714" s="34"/>
    </row>
    <row r="715" spans="1:4" ht="16" thickBot="1">
      <c r="A715" s="58"/>
      <c r="B715" s="32"/>
      <c r="C715" s="60">
        <f>SUM(C711:C714)</f>
        <v>8534</v>
      </c>
      <c r="D715" s="34"/>
    </row>
    <row r="716" spans="1:4" ht="16" thickBot="1">
      <c r="A716" s="58"/>
      <c r="B716" s="32"/>
      <c r="C716" s="54"/>
      <c r="D716" s="34"/>
    </row>
    <row r="717" spans="1:4" ht="16" thickBot="1">
      <c r="A717" s="24" t="s">
        <v>499</v>
      </c>
      <c r="B717" s="32" t="s">
        <v>482</v>
      </c>
      <c r="C717" s="35">
        <v>247</v>
      </c>
      <c r="D717" s="34" t="s">
        <v>500</v>
      </c>
    </row>
    <row r="718" spans="1:4" ht="16" thickBot="1">
      <c r="A718" s="24"/>
      <c r="B718" s="32" t="s">
        <v>501</v>
      </c>
      <c r="C718" s="35">
        <v>307</v>
      </c>
      <c r="D718" s="34"/>
    </row>
    <row r="719" spans="1:4" ht="16" thickBot="1">
      <c r="A719" s="24"/>
      <c r="B719" s="32" t="s">
        <v>502</v>
      </c>
      <c r="C719" s="35">
        <v>1433</v>
      </c>
      <c r="D719" s="34"/>
    </row>
    <row r="720" spans="1:4" ht="16" thickBot="1">
      <c r="A720" s="58"/>
      <c r="B720" s="32"/>
      <c r="C720" s="60">
        <f>SUM(C717:C719)</f>
        <v>1987</v>
      </c>
      <c r="D720" s="34"/>
    </row>
    <row r="721" spans="1:4" ht="16" thickBot="1">
      <c r="A721" s="58"/>
      <c r="B721" s="32"/>
      <c r="C721" s="54"/>
      <c r="D721" s="34"/>
    </row>
    <row r="722" spans="1:4" ht="16" thickBot="1">
      <c r="A722" s="24" t="s">
        <v>503</v>
      </c>
      <c r="B722" s="32" t="s">
        <v>465</v>
      </c>
      <c r="C722" s="35">
        <v>929</v>
      </c>
      <c r="D722" s="34" t="s">
        <v>504</v>
      </c>
    </row>
    <row r="723" spans="1:4" ht="16" thickBot="1">
      <c r="A723" s="24"/>
      <c r="B723" s="32" t="s">
        <v>505</v>
      </c>
      <c r="C723" s="61">
        <v>1686</v>
      </c>
      <c r="D723" s="34"/>
    </row>
    <row r="724" spans="1:4" ht="16" thickBot="1">
      <c r="A724" s="24"/>
      <c r="B724" s="62" t="s">
        <v>851</v>
      </c>
      <c r="C724" s="63">
        <v>103</v>
      </c>
      <c r="D724" s="34"/>
    </row>
    <row r="725" spans="1:4" ht="16" thickBot="1">
      <c r="A725" s="24"/>
      <c r="B725" s="32" t="s">
        <v>852</v>
      </c>
      <c r="C725" s="35">
        <v>11</v>
      </c>
      <c r="D725" s="34"/>
    </row>
    <row r="726" spans="1:4" ht="16" thickBot="1">
      <c r="A726" s="58"/>
      <c r="B726" s="32"/>
      <c r="C726" s="64">
        <f>SUM(C722:C725)</f>
        <v>2729</v>
      </c>
      <c r="D726" s="34"/>
    </row>
    <row r="727" spans="1:4" ht="16" thickBot="1">
      <c r="A727" s="24"/>
      <c r="B727" s="62"/>
      <c r="C727" s="65"/>
      <c r="D727" s="34"/>
    </row>
    <row r="728" spans="1:4" ht="16" thickBot="1">
      <c r="A728" s="24" t="s">
        <v>506</v>
      </c>
      <c r="B728" s="32" t="s">
        <v>689</v>
      </c>
      <c r="C728" s="60">
        <v>1947</v>
      </c>
      <c r="D728" s="34" t="s">
        <v>507</v>
      </c>
    </row>
    <row r="729" spans="1:4" ht="16" thickBot="1">
      <c r="A729" s="24"/>
      <c r="B729" s="32"/>
      <c r="C729" s="52"/>
      <c r="D729" s="34"/>
    </row>
    <row r="730" spans="1:4" ht="30.5" thickBot="1">
      <c r="A730" s="24" t="s">
        <v>508</v>
      </c>
      <c r="B730" s="32" t="s">
        <v>905</v>
      </c>
      <c r="C730" s="35">
        <v>1167</v>
      </c>
      <c r="D730" s="34" t="s">
        <v>509</v>
      </c>
    </row>
    <row r="731" spans="1:4" ht="16" thickBot="1">
      <c r="A731" s="24"/>
      <c r="B731" s="32" t="s">
        <v>906</v>
      </c>
      <c r="C731" s="35">
        <v>410</v>
      </c>
      <c r="D731" s="34"/>
    </row>
    <row r="732" spans="1:4" ht="16" thickBot="1">
      <c r="A732" s="24"/>
      <c r="B732" s="32" t="s">
        <v>907</v>
      </c>
      <c r="C732" s="35">
        <v>3</v>
      </c>
      <c r="D732" s="34"/>
    </row>
    <row r="733" spans="1:4" ht="16" thickBot="1">
      <c r="A733" s="24"/>
      <c r="B733" s="32" t="s">
        <v>908</v>
      </c>
      <c r="C733" s="35">
        <v>4</v>
      </c>
      <c r="D733" s="34"/>
    </row>
    <row r="734" spans="1:4" ht="16" thickBot="1">
      <c r="A734" s="24"/>
      <c r="B734" s="32" t="s">
        <v>510</v>
      </c>
      <c r="C734" s="35">
        <v>102</v>
      </c>
      <c r="D734" s="34"/>
    </row>
    <row r="735" spans="1:4" ht="16" thickBot="1">
      <c r="A735" s="24"/>
      <c r="B735" s="32" t="s">
        <v>511</v>
      </c>
      <c r="C735" s="35">
        <v>209</v>
      </c>
      <c r="D735" s="34"/>
    </row>
    <row r="736" spans="1:4" ht="16" thickBot="1">
      <c r="A736" s="58"/>
      <c r="B736" s="32"/>
      <c r="C736" s="60">
        <f>SUM(C730:C735)</f>
        <v>1895</v>
      </c>
      <c r="D736" s="34"/>
    </row>
    <row r="737" spans="1:4" ht="16" thickBot="1">
      <c r="A737" s="58"/>
      <c r="B737" s="32"/>
      <c r="C737" s="54"/>
      <c r="D737" s="34"/>
    </row>
    <row r="738" spans="1:4" ht="16" thickBot="1">
      <c r="A738" s="24" t="s">
        <v>512</v>
      </c>
      <c r="B738" s="32" t="s">
        <v>482</v>
      </c>
      <c r="C738" s="35">
        <v>1022</v>
      </c>
      <c r="D738" s="34" t="s">
        <v>513</v>
      </c>
    </row>
    <row r="739" spans="1:4" ht="16" thickBot="1">
      <c r="A739" s="24"/>
      <c r="B739" s="32" t="s">
        <v>514</v>
      </c>
      <c r="C739" s="35">
        <v>674</v>
      </c>
      <c r="D739" s="34"/>
    </row>
    <row r="740" spans="1:4" ht="16" thickBot="1">
      <c r="A740" s="24"/>
      <c r="B740" s="32" t="s">
        <v>515</v>
      </c>
      <c r="C740" s="35">
        <v>463</v>
      </c>
      <c r="D740" s="34"/>
    </row>
    <row r="741" spans="1:4" ht="16" thickBot="1">
      <c r="A741" s="58"/>
      <c r="B741" s="32" t="s">
        <v>850</v>
      </c>
      <c r="C741" s="35">
        <v>15</v>
      </c>
      <c r="D741" s="34"/>
    </row>
    <row r="742" spans="1:4" ht="16" thickBot="1">
      <c r="A742" s="58"/>
      <c r="B742" s="32" t="s">
        <v>516</v>
      </c>
      <c r="C742" s="35">
        <v>1026</v>
      </c>
      <c r="D742" s="34"/>
    </row>
    <row r="743" spans="1:4" ht="16" thickBot="1">
      <c r="A743" s="58"/>
      <c r="B743" s="32"/>
      <c r="C743" s="60">
        <f>SUM(C738:C742)</f>
        <v>3200</v>
      </c>
      <c r="D743" s="34"/>
    </row>
    <row r="744" spans="1:4" ht="16" thickBot="1">
      <c r="A744" s="58"/>
      <c r="B744" s="32"/>
      <c r="C744" s="54"/>
      <c r="D744" s="34"/>
    </row>
    <row r="745" spans="1:4" ht="16" thickBot="1">
      <c r="A745" s="24" t="s">
        <v>517</v>
      </c>
      <c r="B745" s="32" t="s">
        <v>518</v>
      </c>
      <c r="C745" s="35">
        <v>20</v>
      </c>
      <c r="D745" s="34" t="s">
        <v>519</v>
      </c>
    </row>
    <row r="746" spans="1:4" ht="16" thickBot="1">
      <c r="A746" s="24"/>
      <c r="B746" s="32" t="s">
        <v>520</v>
      </c>
      <c r="C746" s="35">
        <v>89</v>
      </c>
      <c r="D746" s="34"/>
    </row>
    <row r="747" spans="1:4" ht="16" thickBot="1">
      <c r="A747" s="58"/>
      <c r="B747" s="32" t="s">
        <v>482</v>
      </c>
      <c r="C747" s="35">
        <v>1378</v>
      </c>
      <c r="D747" s="34"/>
    </row>
    <row r="748" spans="1:4" ht="16" thickBot="1">
      <c r="A748" s="58"/>
      <c r="B748" s="32" t="s">
        <v>521</v>
      </c>
      <c r="C748" s="35">
        <v>321</v>
      </c>
      <c r="D748" s="34"/>
    </row>
    <row r="749" spans="1:4" ht="16" thickBot="1">
      <c r="A749" s="58"/>
      <c r="B749" s="32"/>
      <c r="C749" s="60">
        <f>SUM(C745:C748)</f>
        <v>1808</v>
      </c>
      <c r="D749" s="34"/>
    </row>
    <row r="750" spans="1:4" ht="16" thickBot="1">
      <c r="A750" s="58"/>
      <c r="B750" s="32"/>
      <c r="C750" s="54"/>
      <c r="D750" s="34"/>
    </row>
    <row r="751" spans="1:4" ht="16" thickBot="1">
      <c r="A751" s="24" t="s">
        <v>522</v>
      </c>
      <c r="B751" s="32" t="s">
        <v>523</v>
      </c>
      <c r="C751" s="35">
        <v>17361</v>
      </c>
      <c r="D751" s="34" t="s">
        <v>524</v>
      </c>
    </row>
    <row r="752" spans="1:4" ht="16" thickBot="1">
      <c r="A752" s="58"/>
      <c r="B752" s="32" t="s">
        <v>849</v>
      </c>
      <c r="C752" s="35">
        <v>474</v>
      </c>
      <c r="D752" s="34"/>
    </row>
    <row r="753" spans="1:4" ht="16" thickBot="1">
      <c r="A753" s="58"/>
      <c r="B753" s="32" t="s">
        <v>525</v>
      </c>
      <c r="C753" s="35">
        <v>6157</v>
      </c>
      <c r="D753" s="34"/>
    </row>
    <row r="754" spans="1:4" ht="16" thickBot="1">
      <c r="A754" s="58"/>
      <c r="B754" s="32" t="s">
        <v>526</v>
      </c>
      <c r="C754" s="35">
        <v>3594</v>
      </c>
      <c r="D754" s="34"/>
    </row>
    <row r="755" spans="1:4" ht="16" thickBot="1">
      <c r="A755" s="58"/>
      <c r="B755" s="32" t="s">
        <v>527</v>
      </c>
      <c r="C755" s="35">
        <v>2083</v>
      </c>
      <c r="D755" s="34"/>
    </row>
    <row r="756" spans="1:4" ht="16" thickBot="1">
      <c r="A756" s="58"/>
      <c r="B756" s="32"/>
      <c r="C756" s="60">
        <f>SUM(C751:C755)</f>
        <v>29669</v>
      </c>
      <c r="D756" s="34"/>
    </row>
    <row r="757" spans="1:4" ht="16" thickBot="1">
      <c r="A757" s="58"/>
      <c r="B757" s="32"/>
      <c r="C757" s="54"/>
      <c r="D757" s="34"/>
    </row>
    <row r="758" spans="1:4" ht="16" thickBot="1">
      <c r="A758" s="24" t="s">
        <v>528</v>
      </c>
      <c r="B758" s="32" t="s">
        <v>848</v>
      </c>
      <c r="C758" s="35">
        <v>521</v>
      </c>
      <c r="D758" s="34" t="s">
        <v>529</v>
      </c>
    </row>
    <row r="759" spans="1:4" ht="16" thickBot="1">
      <c r="A759" s="58"/>
      <c r="B759" s="32" t="s">
        <v>849</v>
      </c>
      <c r="C759" s="35">
        <v>3167</v>
      </c>
      <c r="D759" s="34"/>
    </row>
    <row r="760" spans="1:4" ht="16" thickBot="1">
      <c r="A760" s="58"/>
      <c r="B760" s="32" t="s">
        <v>530</v>
      </c>
      <c r="C760" s="35">
        <v>11176</v>
      </c>
      <c r="D760" s="34"/>
    </row>
    <row r="761" spans="1:4" ht="16" thickBot="1">
      <c r="A761" s="58"/>
      <c r="B761" s="32"/>
      <c r="C761" s="60">
        <f>SUM(C758:C760)</f>
        <v>14864</v>
      </c>
      <c r="D761" s="34"/>
    </row>
    <row r="762" spans="1:4" ht="16" thickBot="1">
      <c r="A762" s="58"/>
      <c r="B762" s="32"/>
      <c r="C762" s="54"/>
      <c r="D762" s="34"/>
    </row>
    <row r="763" spans="1:4" ht="16" thickBot="1">
      <c r="A763" s="24" t="s">
        <v>531</v>
      </c>
      <c r="B763" s="32" t="s">
        <v>532</v>
      </c>
      <c r="C763" s="35">
        <v>244</v>
      </c>
      <c r="D763" s="34" t="s">
        <v>533</v>
      </c>
    </row>
    <row r="764" spans="1:4" ht="16" thickBot="1">
      <c r="A764" s="58"/>
      <c r="B764" s="32" t="s">
        <v>459</v>
      </c>
      <c r="C764" s="35">
        <v>67</v>
      </c>
      <c r="D764" s="34"/>
    </row>
    <row r="765" spans="1:4" ht="16" thickBot="1">
      <c r="A765" s="58"/>
      <c r="B765" s="32" t="s">
        <v>534</v>
      </c>
      <c r="C765" s="35">
        <v>2525</v>
      </c>
      <c r="D765" s="34"/>
    </row>
    <row r="766" spans="1:4" ht="16" thickBot="1">
      <c r="A766" s="58"/>
      <c r="B766" s="32"/>
      <c r="C766" s="60">
        <f>SUM(C763:C765)</f>
        <v>2836</v>
      </c>
      <c r="D766" s="34"/>
    </row>
    <row r="767" spans="1:4" ht="16" thickBot="1">
      <c r="A767" s="58"/>
      <c r="B767" s="32"/>
      <c r="C767" s="54"/>
      <c r="D767" s="34"/>
    </row>
    <row r="768" spans="1:4" ht="39" customHeight="1" thickBot="1">
      <c r="A768" s="24" t="s">
        <v>535</v>
      </c>
      <c r="B768" s="32" t="s">
        <v>536</v>
      </c>
      <c r="C768" s="35">
        <v>794</v>
      </c>
      <c r="D768" s="34" t="s">
        <v>537</v>
      </c>
    </row>
    <row r="769" spans="1:5" ht="16" thickBot="1">
      <c r="A769" s="58"/>
      <c r="B769" s="32" t="s">
        <v>892</v>
      </c>
      <c r="C769" s="35">
        <v>253</v>
      </c>
      <c r="D769" s="34"/>
      <c r="E769" s="81"/>
    </row>
    <row r="770" spans="1:7" ht="16" thickBot="1">
      <c r="A770" s="58"/>
      <c r="B770" s="32" t="s">
        <v>538</v>
      </c>
      <c r="C770" s="35">
        <v>6</v>
      </c>
      <c r="D770" s="34"/>
      <c r="G770" s="78"/>
    </row>
    <row r="771" spans="1:4" ht="16" thickBot="1">
      <c r="A771" s="58"/>
      <c r="B771" s="32" t="s">
        <v>539</v>
      </c>
      <c r="C771" s="35">
        <v>4</v>
      </c>
      <c r="D771" s="34"/>
    </row>
    <row r="772" spans="1:4" ht="16" thickBot="1">
      <c r="A772" s="58"/>
      <c r="B772" s="32"/>
      <c r="C772" s="60">
        <f>SUM(C768:C771)</f>
        <v>1057</v>
      </c>
      <c r="D772" s="34"/>
    </row>
    <row r="773" spans="1:4" ht="16" thickBot="1">
      <c r="A773" s="58"/>
      <c r="B773" s="32"/>
      <c r="C773" s="60"/>
      <c r="D773" s="34"/>
    </row>
    <row r="774" spans="1:4" ht="16" thickBot="1">
      <c r="A774" s="24" t="s">
        <v>690</v>
      </c>
      <c r="B774" s="32" t="s">
        <v>691</v>
      </c>
      <c r="C774" s="35">
        <v>28071</v>
      </c>
      <c r="D774" s="34" t="s">
        <v>692</v>
      </c>
    </row>
    <row r="775" spans="1:4" ht="16" thickBot="1">
      <c r="A775" s="58"/>
      <c r="B775" s="32" t="s">
        <v>485</v>
      </c>
      <c r="C775" s="35">
        <v>1313</v>
      </c>
      <c r="D775" s="34"/>
    </row>
    <row r="776" spans="1:4" ht="16" thickBot="1">
      <c r="A776" s="58"/>
      <c r="B776" s="32"/>
      <c r="C776" s="60">
        <f>SUM(C774,C775)</f>
        <v>29384</v>
      </c>
      <c r="D776" s="34"/>
    </row>
    <row r="777" spans="1:4" ht="16" thickBot="1">
      <c r="A777" s="58"/>
      <c r="B777" s="32"/>
      <c r="C777" s="60"/>
      <c r="D777" s="34"/>
    </row>
    <row r="778" spans="1:4" ht="31.5" thickBot="1">
      <c r="A778" s="24" t="s">
        <v>744</v>
      </c>
      <c r="B778" s="32" t="s">
        <v>745</v>
      </c>
      <c r="C778" s="35">
        <v>4339</v>
      </c>
      <c r="D778" s="34" t="s">
        <v>880</v>
      </c>
    </row>
    <row r="779" spans="1:4" ht="16" thickBot="1">
      <c r="A779" s="58"/>
      <c r="B779" s="32" t="s">
        <v>759</v>
      </c>
      <c r="C779" s="35">
        <v>89</v>
      </c>
      <c r="D779" s="34"/>
    </row>
    <row r="780" spans="1:4" ht="16" thickBot="1">
      <c r="A780" s="58"/>
      <c r="B780" s="32" t="s">
        <v>746</v>
      </c>
      <c r="C780" s="35">
        <v>4662</v>
      </c>
      <c r="D780" s="34"/>
    </row>
    <row r="781" spans="1:4" ht="16" thickBot="1">
      <c r="A781" s="58"/>
      <c r="B781" s="32" t="s">
        <v>747</v>
      </c>
      <c r="C781" s="35">
        <v>2</v>
      </c>
      <c r="D781" s="34"/>
    </row>
    <row r="782" spans="1:4" ht="16" thickBot="1">
      <c r="A782" s="58"/>
      <c r="B782" s="32" t="s">
        <v>748</v>
      </c>
      <c r="C782" s="35">
        <v>688</v>
      </c>
      <c r="D782" s="34"/>
    </row>
    <row r="783" spans="1:4" ht="16" thickBot="1">
      <c r="A783" s="58"/>
      <c r="B783" s="32" t="s">
        <v>749</v>
      </c>
      <c r="C783" s="35">
        <v>327</v>
      </c>
      <c r="D783" s="34"/>
    </row>
    <row r="784" spans="1:4" ht="16" thickBot="1">
      <c r="A784" s="58"/>
      <c r="B784" s="32" t="s">
        <v>750</v>
      </c>
      <c r="C784" s="35">
        <v>4825</v>
      </c>
      <c r="D784" s="34"/>
    </row>
    <row r="785" spans="1:4" ht="16" thickBot="1">
      <c r="A785" s="58"/>
      <c r="B785" s="32" t="s">
        <v>751</v>
      </c>
      <c r="C785" s="35">
        <v>451</v>
      </c>
      <c r="D785" s="34"/>
    </row>
    <row r="786" spans="1:4" ht="16" thickBot="1">
      <c r="A786" s="58"/>
      <c r="B786" s="32" t="s">
        <v>752</v>
      </c>
      <c r="C786" s="35">
        <v>3877</v>
      </c>
      <c r="D786" s="34"/>
    </row>
    <row r="787" spans="1:4" ht="16" thickBot="1">
      <c r="A787" s="58"/>
      <c r="B787" s="32" t="s">
        <v>753</v>
      </c>
      <c r="C787" s="35">
        <v>153</v>
      </c>
      <c r="D787" s="34"/>
    </row>
    <row r="788" spans="1:4" ht="16" thickBot="1">
      <c r="A788" s="58"/>
      <c r="B788" s="32" t="s">
        <v>754</v>
      </c>
      <c r="C788" s="35">
        <v>2287</v>
      </c>
      <c r="D788" s="34"/>
    </row>
    <row r="789" spans="1:4" ht="16" thickBot="1">
      <c r="A789" s="58"/>
      <c r="B789" s="32"/>
      <c r="C789" s="60">
        <f>SUM(C778:C788)</f>
        <v>21700</v>
      </c>
      <c r="D789" s="34"/>
    </row>
    <row r="790" spans="1:4" ht="16" thickBot="1">
      <c r="A790" s="58"/>
      <c r="B790" s="32"/>
      <c r="C790" s="60"/>
      <c r="D790" s="34"/>
    </row>
    <row r="791" spans="1:4" ht="30" customHeight="1" thickBot="1">
      <c r="A791" s="24" t="s">
        <v>755</v>
      </c>
      <c r="B791" s="32" t="s">
        <v>745</v>
      </c>
      <c r="C791" s="35">
        <v>75</v>
      </c>
      <c r="D791" s="34" t="s">
        <v>879</v>
      </c>
    </row>
    <row r="792" spans="1:4" ht="16" thickBot="1">
      <c r="A792" s="58"/>
      <c r="B792" s="32" t="s">
        <v>760</v>
      </c>
      <c r="C792" s="35">
        <v>5</v>
      </c>
      <c r="D792" s="34"/>
    </row>
    <row r="793" spans="1:4" ht="16" thickBot="1">
      <c r="A793" s="58"/>
      <c r="B793" s="32" t="s">
        <v>761</v>
      </c>
      <c r="C793" s="35">
        <v>49</v>
      </c>
      <c r="D793" s="34"/>
    </row>
    <row r="794" spans="1:4" ht="16" thickBot="1">
      <c r="A794" s="58"/>
      <c r="B794" s="32" t="s">
        <v>756</v>
      </c>
      <c r="C794" s="35">
        <v>174</v>
      </c>
      <c r="D794" s="34"/>
    </row>
    <row r="795" spans="1:4" ht="16" thickBot="1">
      <c r="A795" s="58"/>
      <c r="B795" s="32" t="s">
        <v>757</v>
      </c>
      <c r="C795" s="35">
        <v>213</v>
      </c>
      <c r="D795" s="34"/>
    </row>
    <row r="796" spans="1:4" ht="16" thickBot="1">
      <c r="A796" s="58"/>
      <c r="B796" s="32" t="s">
        <v>753</v>
      </c>
      <c r="C796" s="35">
        <v>4895</v>
      </c>
      <c r="D796" s="34"/>
    </row>
    <row r="797" spans="1:4" ht="16" thickBot="1">
      <c r="A797" s="58"/>
      <c r="B797" s="32" t="s">
        <v>754</v>
      </c>
      <c r="C797" s="35">
        <v>114</v>
      </c>
      <c r="D797" s="34"/>
    </row>
    <row r="798" spans="1:4" ht="16" thickBot="1">
      <c r="A798" s="58"/>
      <c r="B798" s="32"/>
      <c r="C798" s="60">
        <f>SUM(C791:C797)</f>
        <v>5525</v>
      </c>
      <c r="D798" s="34"/>
    </row>
    <row r="799" spans="1:4" ht="16" thickBot="1">
      <c r="A799" s="17"/>
      <c r="B799" s="66"/>
      <c r="C799" s="67"/>
      <c r="D799" s="34"/>
    </row>
    <row r="800" spans="1:4" ht="16" thickBot="1">
      <c r="A800" s="7" t="s">
        <v>540</v>
      </c>
      <c r="B800" s="6"/>
      <c r="C800" s="67">
        <f>SUM(C798,C789,C772,C766,C761,C756,C749,C743,C736,C728,C726,C720,C715,C709,C704,C698,C685,C675,C667,C776,C692)</f>
        <v>394822</v>
      </c>
      <c r="D800" s="34"/>
    </row>
    <row r="801" spans="1:4" ht="16" thickBot="1">
      <c r="A801" s="17"/>
      <c r="B801" s="66"/>
      <c r="C801" s="67"/>
      <c r="D801" s="34"/>
    </row>
    <row r="802" spans="1:4" ht="16" thickBot="1">
      <c r="A802" s="58"/>
      <c r="B802" s="32"/>
      <c r="C802" s="52"/>
      <c r="D802" s="34"/>
    </row>
    <row r="803" spans="1:4" ht="16" thickBot="1">
      <c r="A803" s="24" t="s">
        <v>541</v>
      </c>
      <c r="B803" s="32"/>
      <c r="C803" s="54"/>
      <c r="D803" s="34"/>
    </row>
    <row r="804" spans="1:4" ht="16" thickBot="1">
      <c r="A804" s="24" t="s">
        <v>542</v>
      </c>
      <c r="B804" s="32" t="s">
        <v>501</v>
      </c>
      <c r="C804" s="35">
        <v>86</v>
      </c>
      <c r="D804" s="34" t="s">
        <v>543</v>
      </c>
    </row>
    <row r="805" spans="1:4" ht="16" thickBot="1">
      <c r="A805" s="24"/>
      <c r="B805" s="32" t="s">
        <v>482</v>
      </c>
      <c r="C805" s="35">
        <v>547</v>
      </c>
      <c r="D805" s="34"/>
    </row>
    <row r="806" spans="1:4" ht="16" thickBot="1">
      <c r="A806" s="58"/>
      <c r="B806" s="32" t="s">
        <v>544</v>
      </c>
      <c r="C806" s="35">
        <v>1461</v>
      </c>
      <c r="D806" s="34"/>
    </row>
    <row r="807" spans="1:4" ht="16" thickBot="1">
      <c r="A807" s="58"/>
      <c r="B807" s="32" t="s">
        <v>545</v>
      </c>
      <c r="C807" s="35">
        <v>767</v>
      </c>
      <c r="D807" s="34"/>
    </row>
    <row r="808" spans="1:4" ht="16" thickBot="1">
      <c r="A808" s="58"/>
      <c r="B808" s="32" t="s">
        <v>546</v>
      </c>
      <c r="C808" s="35">
        <v>10036</v>
      </c>
      <c r="D808" s="34"/>
    </row>
    <row r="809" spans="1:4" ht="16" thickBot="1">
      <c r="A809" s="58"/>
      <c r="B809" s="32" t="s">
        <v>547</v>
      </c>
      <c r="C809" s="35">
        <v>62837</v>
      </c>
      <c r="D809" s="34"/>
    </row>
    <row r="810" spans="1:4" ht="16" thickBot="1">
      <c r="A810" s="58"/>
      <c r="B810" s="32" t="s">
        <v>548</v>
      </c>
      <c r="C810" s="35">
        <v>1941</v>
      </c>
      <c r="D810" s="34"/>
    </row>
    <row r="811" spans="1:4" ht="16" thickBot="1">
      <c r="A811" s="58"/>
      <c r="B811" s="32" t="s">
        <v>549</v>
      </c>
      <c r="C811" s="35">
        <v>4392</v>
      </c>
      <c r="D811" s="34"/>
    </row>
    <row r="812" spans="1:4" ht="16" thickBot="1">
      <c r="A812" s="58"/>
      <c r="B812" s="32" t="s">
        <v>483</v>
      </c>
      <c r="C812" s="35">
        <v>1243</v>
      </c>
      <c r="D812" s="34"/>
    </row>
    <row r="813" spans="1:4" ht="16" thickBot="1">
      <c r="A813" s="58"/>
      <c r="B813" s="32" t="s">
        <v>550</v>
      </c>
      <c r="C813" s="35">
        <v>3613</v>
      </c>
      <c r="D813" s="34"/>
    </row>
    <row r="814" spans="1:4" ht="16" thickBot="1">
      <c r="A814" s="58"/>
      <c r="B814" s="32" t="s">
        <v>551</v>
      </c>
      <c r="C814" s="35">
        <v>180693</v>
      </c>
      <c r="D814" s="34"/>
    </row>
    <row r="815" spans="1:4" ht="16" thickBot="1">
      <c r="A815" s="58"/>
      <c r="B815" s="32" t="s">
        <v>552</v>
      </c>
      <c r="C815" s="35">
        <v>3127</v>
      </c>
      <c r="D815" s="34"/>
    </row>
    <row r="816" spans="1:4" ht="16" thickBot="1">
      <c r="A816" s="58"/>
      <c r="B816" s="59"/>
      <c r="C816" s="60">
        <f>SUM(C804:C815)</f>
        <v>270743</v>
      </c>
      <c r="D816" s="34"/>
    </row>
    <row r="817" spans="1:4" ht="16" thickBot="1">
      <c r="A817" s="58"/>
      <c r="B817" s="59"/>
      <c r="C817" s="54"/>
      <c r="D817" s="34"/>
    </row>
    <row r="818" spans="1:6" ht="16" thickBot="1">
      <c r="A818" s="24" t="s">
        <v>762</v>
      </c>
      <c r="B818" s="32" t="s">
        <v>893</v>
      </c>
      <c r="C818" s="35">
        <v>120092</v>
      </c>
      <c r="D818" s="34" t="s">
        <v>553</v>
      </c>
      <c r="E818" s="81"/>
      <c r="F818" s="80"/>
    </row>
    <row r="819" spans="1:4" ht="16" thickBot="1">
      <c r="A819" s="24"/>
      <c r="B819" s="32" t="s">
        <v>483</v>
      </c>
      <c r="C819" s="35">
        <v>6705</v>
      </c>
      <c r="D819" s="34"/>
    </row>
    <row r="820" spans="1:4" ht="16" thickBot="1">
      <c r="A820" s="58"/>
      <c r="B820" s="32" t="s">
        <v>552</v>
      </c>
      <c r="C820" s="35">
        <v>3674</v>
      </c>
      <c r="D820" s="34"/>
    </row>
    <row r="821" spans="1:4" ht="16" thickBot="1">
      <c r="A821" s="58"/>
      <c r="B821" s="32" t="s">
        <v>554</v>
      </c>
      <c r="C821" s="35">
        <v>167</v>
      </c>
      <c r="D821" s="34"/>
    </row>
    <row r="822" spans="1:4" ht="16" thickBot="1">
      <c r="A822" s="58"/>
      <c r="B822" s="32"/>
      <c r="C822" s="60">
        <f>SUM(C818:C821)</f>
        <v>130638</v>
      </c>
      <c r="D822" s="34"/>
    </row>
    <row r="823" spans="1:4" ht="16" thickBot="1">
      <c r="A823" s="58"/>
      <c r="B823" s="32"/>
      <c r="C823" s="54"/>
      <c r="D823" s="34"/>
    </row>
    <row r="824" spans="1:4" ht="16" thickBot="1">
      <c r="A824" s="24" t="s">
        <v>555</v>
      </c>
      <c r="B824" s="32" t="s">
        <v>556</v>
      </c>
      <c r="C824" s="35">
        <v>69189</v>
      </c>
      <c r="D824" s="34" t="s">
        <v>557</v>
      </c>
    </row>
    <row r="825" spans="1:4" ht="16" thickBot="1">
      <c r="A825" s="24"/>
      <c r="B825" s="32" t="s">
        <v>558</v>
      </c>
      <c r="C825" s="35">
        <v>597</v>
      </c>
      <c r="D825" s="34"/>
    </row>
    <row r="826" spans="1:4" ht="16" thickBot="1">
      <c r="A826" s="24"/>
      <c r="B826" s="32" t="s">
        <v>554</v>
      </c>
      <c r="C826" s="35">
        <v>468</v>
      </c>
      <c r="D826" s="34"/>
    </row>
    <row r="827" spans="1:4" ht="16" thickBot="1">
      <c r="A827" s="24"/>
      <c r="B827" s="32" t="s">
        <v>559</v>
      </c>
      <c r="C827" s="35">
        <v>37</v>
      </c>
      <c r="D827" s="34"/>
    </row>
    <row r="828" spans="1:4" ht="16" thickBot="1">
      <c r="A828" s="24"/>
      <c r="B828" s="32" t="s">
        <v>560</v>
      </c>
      <c r="C828" s="35">
        <v>283</v>
      </c>
      <c r="D828" s="34"/>
    </row>
    <row r="829" spans="1:4" ht="16" thickBot="1">
      <c r="A829" s="24"/>
      <c r="B829" s="32"/>
      <c r="C829" s="60">
        <f>SUM(C824:C828)</f>
        <v>70574</v>
      </c>
      <c r="D829" s="34"/>
    </row>
    <row r="830" spans="1:4" ht="16" thickBot="1">
      <c r="A830" s="24"/>
      <c r="B830" s="32"/>
      <c r="C830" s="54"/>
      <c r="D830" s="34"/>
    </row>
    <row r="831" spans="1:4" ht="16" thickBot="1">
      <c r="A831" s="24" t="s">
        <v>561</v>
      </c>
      <c r="B831" s="32" t="s">
        <v>562</v>
      </c>
      <c r="C831" s="35">
        <v>102947</v>
      </c>
      <c r="D831" s="34" t="s">
        <v>563</v>
      </c>
    </row>
    <row r="832" spans="1:4" ht="16" thickBot="1">
      <c r="A832" s="24"/>
      <c r="B832" s="32" t="s">
        <v>564</v>
      </c>
      <c r="C832" s="35">
        <v>898</v>
      </c>
      <c r="D832" s="34"/>
    </row>
    <row r="833" spans="1:4" ht="16" thickBot="1">
      <c r="A833" s="24"/>
      <c r="B833" s="32" t="s">
        <v>565</v>
      </c>
      <c r="C833" s="35">
        <v>1009</v>
      </c>
      <c r="D833" s="34"/>
    </row>
    <row r="834" spans="1:4" ht="16" thickBot="1">
      <c r="A834" s="24"/>
      <c r="B834" s="32" t="s">
        <v>566</v>
      </c>
      <c r="C834" s="35">
        <v>1029</v>
      </c>
      <c r="D834" s="34"/>
    </row>
    <row r="835" spans="1:4" ht="16" thickBot="1">
      <c r="A835" s="24"/>
      <c r="B835" s="32" t="s">
        <v>567</v>
      </c>
      <c r="C835" s="35">
        <v>3221</v>
      </c>
      <c r="D835" s="34"/>
    </row>
    <row r="836" spans="1:4" ht="16" thickBot="1">
      <c r="A836" s="24"/>
      <c r="B836" s="32" t="s">
        <v>559</v>
      </c>
      <c r="C836" s="35">
        <v>40</v>
      </c>
      <c r="D836" s="34"/>
    </row>
    <row r="837" spans="1:4" ht="16" thickBot="1">
      <c r="A837" s="24"/>
      <c r="B837" s="32"/>
      <c r="C837" s="60">
        <f>SUM(C831:C836)</f>
        <v>109144</v>
      </c>
      <c r="D837" s="34"/>
    </row>
    <row r="838" spans="1:4" ht="16" thickBot="1">
      <c r="A838" s="24"/>
      <c r="B838" s="32"/>
      <c r="C838" s="54"/>
      <c r="D838" s="34"/>
    </row>
    <row r="839" spans="1:4" ht="16" thickBot="1">
      <c r="A839" s="24" t="s">
        <v>568</v>
      </c>
      <c r="B839" s="32" t="s">
        <v>569</v>
      </c>
      <c r="C839" s="35">
        <v>77308</v>
      </c>
      <c r="D839" s="34" t="s">
        <v>570</v>
      </c>
    </row>
    <row r="840" spans="1:4" ht="16" thickBot="1">
      <c r="A840" s="24"/>
      <c r="B840" s="32" t="s">
        <v>571</v>
      </c>
      <c r="C840" s="35">
        <v>13400</v>
      </c>
      <c r="D840" s="34"/>
    </row>
    <row r="841" spans="1:4" ht="16" thickBot="1">
      <c r="A841" s="24"/>
      <c r="B841" s="32" t="s">
        <v>572</v>
      </c>
      <c r="C841" s="35">
        <v>1313</v>
      </c>
      <c r="D841" s="34"/>
    </row>
    <row r="842" spans="1:4" ht="16" thickBot="1">
      <c r="A842" s="24"/>
      <c r="B842" s="32" t="s">
        <v>573</v>
      </c>
      <c r="C842" s="35">
        <v>836</v>
      </c>
      <c r="D842" s="34"/>
    </row>
    <row r="843" spans="1:4" ht="16" thickBot="1">
      <c r="A843" s="24"/>
      <c r="B843" s="32" t="s">
        <v>574</v>
      </c>
      <c r="C843" s="23">
        <v>90</v>
      </c>
      <c r="D843" s="21"/>
    </row>
    <row r="844" spans="1:4" ht="16" thickBot="1">
      <c r="A844" s="24"/>
      <c r="B844" s="32"/>
      <c r="C844" s="43">
        <f>SUM(C839:C843)</f>
        <v>92947</v>
      </c>
      <c r="D844" s="21"/>
    </row>
    <row r="845" spans="1:4" ht="16" thickBot="1">
      <c r="A845" s="24"/>
      <c r="B845" s="32"/>
      <c r="C845" s="55"/>
      <c r="D845" s="21"/>
    </row>
    <row r="846" spans="1:4" ht="16" thickBot="1">
      <c r="A846" s="24" t="s">
        <v>577</v>
      </c>
      <c r="B846" s="32" t="s">
        <v>578</v>
      </c>
      <c r="C846" s="35">
        <v>14673</v>
      </c>
      <c r="D846" s="34" t="s">
        <v>579</v>
      </c>
    </row>
    <row r="847" spans="1:4" ht="16" thickBot="1">
      <c r="A847" s="24"/>
      <c r="B847" s="32" t="s">
        <v>560</v>
      </c>
      <c r="C847" s="35">
        <v>191</v>
      </c>
      <c r="D847" s="34"/>
    </row>
    <row r="848" spans="1:4" ht="16" thickBot="1">
      <c r="A848" s="24"/>
      <c r="B848" s="32"/>
      <c r="C848" s="60">
        <f>SUM(C846:C847)</f>
        <v>14864</v>
      </c>
      <c r="D848" s="34"/>
    </row>
    <row r="849" spans="1:4" ht="16" thickBot="1">
      <c r="A849" s="24"/>
      <c r="B849" s="32"/>
      <c r="C849" s="52"/>
      <c r="D849" s="34"/>
    </row>
    <row r="850" spans="1:4" ht="16" thickBot="1">
      <c r="A850" s="24" t="s">
        <v>580</v>
      </c>
      <c r="B850" s="32" t="s">
        <v>581</v>
      </c>
      <c r="C850" s="35">
        <v>11005</v>
      </c>
      <c r="D850" s="34" t="s">
        <v>582</v>
      </c>
    </row>
    <row r="851" spans="1:5" ht="16" thickBot="1">
      <c r="A851" s="24"/>
      <c r="B851" s="32" t="s">
        <v>894</v>
      </c>
      <c r="C851" s="35">
        <v>164</v>
      </c>
      <c r="D851" s="34"/>
      <c r="E851" s="83"/>
    </row>
    <row r="852" spans="1:5" ht="16" thickBot="1">
      <c r="A852" s="24"/>
      <c r="B852" s="32" t="s">
        <v>895</v>
      </c>
      <c r="C852" s="35">
        <v>243</v>
      </c>
      <c r="D852" s="34"/>
      <c r="E852" s="83"/>
    </row>
    <row r="853" spans="1:5" ht="16" thickBot="1">
      <c r="A853" s="24"/>
      <c r="B853" s="32" t="s">
        <v>896</v>
      </c>
      <c r="C853" s="35">
        <v>99</v>
      </c>
      <c r="D853" s="34"/>
      <c r="E853" s="83"/>
    </row>
    <row r="854" spans="1:5" ht="16" thickBot="1">
      <c r="A854" s="24"/>
      <c r="B854" s="32"/>
      <c r="C854" s="60">
        <f>SUM(C850:C853)</f>
        <v>11511</v>
      </c>
      <c r="D854" s="34"/>
      <c r="E854" s="82"/>
    </row>
    <row r="855" spans="1:5" ht="16" thickBot="1">
      <c r="A855" s="24"/>
      <c r="B855" s="32"/>
      <c r="C855" s="54"/>
      <c r="D855" s="34"/>
      <c r="E855" s="82"/>
    </row>
    <row r="856" spans="1:5" ht="16" thickBot="1">
      <c r="A856" s="24" t="s">
        <v>583</v>
      </c>
      <c r="B856" s="32" t="s">
        <v>584</v>
      </c>
      <c r="C856" s="35">
        <v>1657</v>
      </c>
      <c r="D856" s="34" t="s">
        <v>585</v>
      </c>
      <c r="E856" s="82"/>
    </row>
    <row r="857" spans="1:5" ht="16" thickBot="1">
      <c r="A857" s="24"/>
      <c r="B857" s="32" t="s">
        <v>897</v>
      </c>
      <c r="C857" s="35">
        <v>215</v>
      </c>
      <c r="D857" s="34"/>
      <c r="E857" s="82"/>
    </row>
    <row r="858" spans="1:5" ht="16" thickBot="1">
      <c r="A858" s="24"/>
      <c r="B858" s="32" t="s">
        <v>586</v>
      </c>
      <c r="C858" s="35">
        <v>781</v>
      </c>
      <c r="D858" s="34"/>
      <c r="E858" s="82"/>
    </row>
    <row r="859" spans="1:5" ht="16" thickBot="1">
      <c r="A859" s="24"/>
      <c r="B859" s="32"/>
      <c r="C859" s="60">
        <f>SUM(C856:C858)</f>
        <v>2653</v>
      </c>
      <c r="D859" s="34"/>
      <c r="E859" s="82"/>
    </row>
    <row r="860" spans="1:4" ht="16" thickBot="1">
      <c r="A860" s="24"/>
      <c r="B860" s="32"/>
      <c r="C860" s="54"/>
      <c r="D860" s="34"/>
    </row>
    <row r="861" spans="1:4" ht="16" thickBot="1">
      <c r="A861" s="24" t="s">
        <v>587</v>
      </c>
      <c r="B861" s="32" t="s">
        <v>588</v>
      </c>
      <c r="C861" s="35">
        <v>4118</v>
      </c>
      <c r="D861" s="34" t="s">
        <v>589</v>
      </c>
    </row>
    <row r="862" spans="1:4" ht="16" thickBot="1">
      <c r="A862" s="24"/>
      <c r="B862" s="32" t="s">
        <v>590</v>
      </c>
      <c r="C862" s="35">
        <v>396</v>
      </c>
      <c r="D862" s="34"/>
    </row>
    <row r="863" spans="1:4" ht="16" thickBot="1">
      <c r="A863" s="24"/>
      <c r="B863" s="32" t="s">
        <v>591</v>
      </c>
      <c r="C863" s="35">
        <v>322</v>
      </c>
      <c r="D863" s="34"/>
    </row>
    <row r="864" spans="1:4" ht="16" thickBot="1">
      <c r="A864" s="24"/>
      <c r="B864" s="32"/>
      <c r="C864" s="60">
        <f>SUM(C861:C863)</f>
        <v>4836</v>
      </c>
      <c r="D864" s="34"/>
    </row>
    <row r="865" spans="1:4" ht="16" thickBot="1">
      <c r="A865" s="24"/>
      <c r="B865" s="32"/>
      <c r="C865" s="54"/>
      <c r="D865" s="34"/>
    </row>
    <row r="866" spans="1:4" ht="16" thickBot="1">
      <c r="A866" s="24" t="s">
        <v>592</v>
      </c>
      <c r="B866" s="32" t="s">
        <v>594</v>
      </c>
      <c r="C866" s="35">
        <v>3030</v>
      </c>
      <c r="D866" s="34" t="s">
        <v>593</v>
      </c>
    </row>
    <row r="867" spans="1:4" ht="16" thickBot="1">
      <c r="A867" s="24"/>
      <c r="B867" s="32" t="s">
        <v>595</v>
      </c>
      <c r="C867" s="35">
        <v>304</v>
      </c>
      <c r="D867" s="34"/>
    </row>
    <row r="868" spans="1:4" ht="16" thickBot="1">
      <c r="A868" s="24"/>
      <c r="B868" s="32"/>
      <c r="C868" s="60">
        <f>SUM(C866:C867)</f>
        <v>3334</v>
      </c>
      <c r="D868" s="34"/>
    </row>
    <row r="869" spans="1:4" ht="16" thickBot="1">
      <c r="A869" s="24"/>
      <c r="B869" s="32"/>
      <c r="C869" s="54"/>
      <c r="D869" s="34"/>
    </row>
    <row r="870" spans="1:4" ht="16" thickBot="1">
      <c r="A870" s="24" t="s">
        <v>596</v>
      </c>
      <c r="B870" s="32" t="s">
        <v>597</v>
      </c>
      <c r="C870" s="35">
        <v>1036</v>
      </c>
      <c r="D870" s="34" t="s">
        <v>598</v>
      </c>
    </row>
    <row r="871" spans="1:4" ht="16" thickBot="1">
      <c r="A871" s="24"/>
      <c r="B871" s="32" t="s">
        <v>599</v>
      </c>
      <c r="C871" s="35">
        <v>250</v>
      </c>
      <c r="D871" s="34"/>
    </row>
    <row r="872" spans="1:4" ht="16" thickBot="1">
      <c r="A872" s="24"/>
      <c r="B872" s="32" t="s">
        <v>853</v>
      </c>
      <c r="C872" s="35">
        <v>91</v>
      </c>
      <c r="D872" s="34"/>
    </row>
    <row r="873" spans="1:4" ht="16" thickBot="1">
      <c r="A873" s="24"/>
      <c r="B873" s="32" t="s">
        <v>854</v>
      </c>
      <c r="C873" s="35">
        <v>12</v>
      </c>
      <c r="D873" s="34"/>
    </row>
    <row r="874" spans="1:4" ht="16" thickBot="1">
      <c r="A874" s="68"/>
      <c r="B874" s="32"/>
      <c r="C874" s="60">
        <f>SUM(C870:C873)</f>
        <v>1389</v>
      </c>
      <c r="D874" s="34"/>
    </row>
    <row r="875" spans="1:4" ht="16" thickBot="1">
      <c r="A875" s="68"/>
      <c r="B875" s="32"/>
      <c r="C875" s="54"/>
      <c r="D875" s="34"/>
    </row>
    <row r="876" spans="1:4" ht="16" thickBot="1">
      <c r="A876" s="24" t="s">
        <v>600</v>
      </c>
      <c r="B876" s="32" t="s">
        <v>601</v>
      </c>
      <c r="C876" s="35">
        <v>2173</v>
      </c>
      <c r="D876" s="34" t="s">
        <v>602</v>
      </c>
    </row>
    <row r="877" spans="1:4" ht="16" thickBot="1">
      <c r="A877" s="57"/>
      <c r="B877" s="32" t="s">
        <v>603</v>
      </c>
      <c r="C877" s="35">
        <v>118</v>
      </c>
      <c r="D877" s="34"/>
    </row>
    <row r="878" spans="1:4" ht="16" thickBot="1">
      <c r="A878" s="69"/>
      <c r="B878" s="32" t="s">
        <v>604</v>
      </c>
      <c r="C878" s="35">
        <v>256</v>
      </c>
      <c r="D878" s="34"/>
    </row>
    <row r="879" spans="1:4" ht="16" thickBot="1">
      <c r="A879" s="70"/>
      <c r="B879" s="32"/>
      <c r="C879" s="60">
        <f>SUM(C876:C878)</f>
        <v>2547</v>
      </c>
      <c r="D879" s="34"/>
    </row>
    <row r="880" spans="1:4" ht="16" thickBot="1">
      <c r="A880" s="24"/>
      <c r="B880" s="32"/>
      <c r="C880" s="52"/>
      <c r="D880" s="34"/>
    </row>
    <row r="881" spans="1:4" ht="16" thickBot="1">
      <c r="A881" s="24" t="s">
        <v>605</v>
      </c>
      <c r="B881" s="32" t="s">
        <v>560</v>
      </c>
      <c r="C881" s="60">
        <v>979</v>
      </c>
      <c r="D881" s="34" t="s">
        <v>606</v>
      </c>
    </row>
    <row r="882" spans="1:4" ht="16" thickBot="1">
      <c r="A882" s="24"/>
      <c r="B882" s="32"/>
      <c r="C882" s="52"/>
      <c r="D882" s="34"/>
    </row>
    <row r="883" spans="1:4" ht="16" thickBot="1">
      <c r="A883" s="24" t="s">
        <v>607</v>
      </c>
      <c r="B883" s="32" t="s">
        <v>608</v>
      </c>
      <c r="C883" s="35">
        <v>704</v>
      </c>
      <c r="D883" s="34" t="s">
        <v>609</v>
      </c>
    </row>
    <row r="884" spans="1:4" ht="16" thickBot="1">
      <c r="A884" s="24"/>
      <c r="B884" s="32" t="s">
        <v>855</v>
      </c>
      <c r="C884" s="35">
        <v>112</v>
      </c>
      <c r="D884" s="34"/>
    </row>
    <row r="885" spans="1:4" ht="16" thickBot="1">
      <c r="A885" s="24"/>
      <c r="B885" s="32" t="s">
        <v>599</v>
      </c>
      <c r="C885" s="35">
        <v>22</v>
      </c>
      <c r="D885" s="34"/>
    </row>
    <row r="886" spans="1:4" ht="16" thickBot="1">
      <c r="A886" s="68"/>
      <c r="B886" s="32"/>
      <c r="C886" s="60">
        <f>SUM(C883:C885)</f>
        <v>838</v>
      </c>
      <c r="D886" s="34"/>
    </row>
    <row r="887" spans="1:4" ht="16" thickBot="1">
      <c r="A887" s="24"/>
      <c r="B887" s="32"/>
      <c r="C887" s="54"/>
      <c r="D887" s="34"/>
    </row>
    <row r="888" spans="1:4" ht="16" thickBot="1">
      <c r="A888" s="24" t="s">
        <v>610</v>
      </c>
      <c r="B888" s="32" t="s">
        <v>611</v>
      </c>
      <c r="C888" s="60">
        <v>550</v>
      </c>
      <c r="D888" s="34" t="s">
        <v>612</v>
      </c>
    </row>
    <row r="889" spans="1:4" ht="16" thickBot="1">
      <c r="A889" s="24"/>
      <c r="B889" s="32"/>
      <c r="C889" s="52"/>
      <c r="D889" s="34"/>
    </row>
    <row r="890" spans="1:4" ht="16" thickBot="1">
      <c r="A890" s="24" t="s">
        <v>613</v>
      </c>
      <c r="B890" s="32" t="s">
        <v>614</v>
      </c>
      <c r="C890" s="35">
        <v>2210</v>
      </c>
      <c r="D890" s="34" t="s">
        <v>615</v>
      </c>
    </row>
    <row r="891" spans="1:4" ht="16" thickBot="1">
      <c r="A891" s="24"/>
      <c r="B891" s="32" t="s">
        <v>616</v>
      </c>
      <c r="C891" s="35">
        <v>144</v>
      </c>
      <c r="D891" s="34"/>
    </row>
    <row r="892" spans="1:4" ht="16" thickBot="1">
      <c r="A892" s="24"/>
      <c r="B892" s="32"/>
      <c r="C892" s="60">
        <f>SUM(C890:C891)</f>
        <v>2354</v>
      </c>
      <c r="D892" s="34"/>
    </row>
    <row r="893" spans="1:4" ht="16" thickBot="1">
      <c r="A893" s="24"/>
      <c r="B893" s="32"/>
      <c r="C893" s="52"/>
      <c r="D893" s="34"/>
    </row>
    <row r="894" spans="1:4" ht="16" thickBot="1">
      <c r="A894" s="24" t="s">
        <v>617</v>
      </c>
      <c r="B894" s="32" t="s">
        <v>618</v>
      </c>
      <c r="C894" s="35">
        <v>3235</v>
      </c>
      <c r="D894" s="34" t="s">
        <v>619</v>
      </c>
    </row>
    <row r="895" spans="1:4" ht="16" thickBot="1">
      <c r="A895" s="24"/>
      <c r="B895" s="32" t="s">
        <v>909</v>
      </c>
      <c r="C895" s="35">
        <v>117</v>
      </c>
      <c r="D895" s="34"/>
    </row>
    <row r="896" spans="1:4" ht="16" thickBot="1">
      <c r="A896" s="68"/>
      <c r="B896" s="32"/>
      <c r="C896" s="60">
        <f>SUM(C894:C895)</f>
        <v>3352</v>
      </c>
      <c r="D896" s="34"/>
    </row>
    <row r="897" spans="1:4" ht="16" thickBot="1">
      <c r="A897" s="24"/>
      <c r="B897" s="32"/>
      <c r="C897" s="54"/>
      <c r="D897" s="34"/>
    </row>
    <row r="898" spans="1:4" ht="16" thickBot="1">
      <c r="A898" s="4" t="s">
        <v>620</v>
      </c>
      <c r="B898" s="1" t="s">
        <v>621</v>
      </c>
      <c r="C898" s="12">
        <v>133476</v>
      </c>
      <c r="D898" s="34" t="s">
        <v>622</v>
      </c>
    </row>
    <row r="899" spans="1:4" ht="16" thickBot="1">
      <c r="A899" s="3"/>
      <c r="B899" s="90"/>
      <c r="C899" s="11"/>
      <c r="D899" s="34" t="s">
        <v>623</v>
      </c>
    </row>
    <row r="900" spans="1:4" ht="16" thickBot="1">
      <c r="A900" s="2"/>
      <c r="B900" s="91"/>
      <c r="C900" s="10"/>
      <c r="D900" s="34" t="s">
        <v>624</v>
      </c>
    </row>
    <row r="901" spans="1:4" ht="16" thickBot="1">
      <c r="A901" s="24"/>
      <c r="B901" s="32" t="s">
        <v>625</v>
      </c>
      <c r="C901" s="35">
        <v>316</v>
      </c>
      <c r="D901" s="34"/>
    </row>
    <row r="902" spans="1:4" ht="16" thickBot="1">
      <c r="A902" s="24"/>
      <c r="B902" s="32" t="s">
        <v>626</v>
      </c>
      <c r="C902" s="35">
        <v>810</v>
      </c>
      <c r="D902" s="34"/>
    </row>
    <row r="903" spans="1:4" ht="16" thickBot="1">
      <c r="A903" s="24"/>
      <c r="B903" s="32" t="s">
        <v>856</v>
      </c>
      <c r="C903" s="35">
        <v>854</v>
      </c>
      <c r="D903" s="34"/>
    </row>
    <row r="904" spans="1:4" ht="16" thickBot="1">
      <c r="A904" s="24"/>
      <c r="B904" s="32" t="s">
        <v>627</v>
      </c>
      <c r="C904" s="35">
        <v>156</v>
      </c>
      <c r="D904" s="34"/>
    </row>
    <row r="905" spans="1:4" ht="16" thickBot="1">
      <c r="A905" s="24"/>
      <c r="B905" s="32" t="s">
        <v>628</v>
      </c>
      <c r="C905" s="35">
        <v>224</v>
      </c>
      <c r="D905" s="34"/>
    </row>
    <row r="906" spans="1:4" ht="16" thickBot="1">
      <c r="A906" s="24"/>
      <c r="B906" s="32" t="s">
        <v>629</v>
      </c>
      <c r="C906" s="35">
        <v>233</v>
      </c>
      <c r="D906" s="34"/>
    </row>
    <row r="907" spans="1:4" ht="16" thickBot="1">
      <c r="A907" s="24"/>
      <c r="B907" s="32" t="s">
        <v>630</v>
      </c>
      <c r="C907" s="35">
        <v>491</v>
      </c>
      <c r="D907" s="34"/>
    </row>
    <row r="908" spans="1:4" ht="16" thickBot="1">
      <c r="A908" s="24"/>
      <c r="B908" s="32" t="s">
        <v>631</v>
      </c>
      <c r="C908" s="35">
        <v>84</v>
      </c>
      <c r="D908" s="34"/>
    </row>
    <row r="909" spans="1:4" ht="16" thickBot="1">
      <c r="A909" s="24"/>
      <c r="B909" s="32" t="s">
        <v>632</v>
      </c>
      <c r="C909" s="35">
        <v>1137</v>
      </c>
      <c r="D909" s="34"/>
    </row>
    <row r="910" spans="1:4" ht="16" thickBot="1">
      <c r="A910" s="24"/>
      <c r="B910" s="32" t="s">
        <v>633</v>
      </c>
      <c r="C910" s="35">
        <v>17055</v>
      </c>
      <c r="D910" s="34"/>
    </row>
    <row r="911" spans="1:4" ht="16" thickBot="1">
      <c r="A911" s="24"/>
      <c r="B911" s="32" t="s">
        <v>634</v>
      </c>
      <c r="C911" s="35">
        <v>1769</v>
      </c>
      <c r="D911" s="34"/>
    </row>
    <row r="912" spans="1:4" ht="16" thickBot="1">
      <c r="A912" s="24"/>
      <c r="B912" s="32" t="s">
        <v>635</v>
      </c>
      <c r="C912" s="35">
        <v>702</v>
      </c>
      <c r="D912" s="34"/>
    </row>
    <row r="913" spans="1:4" ht="16" thickBot="1">
      <c r="A913" s="24"/>
      <c r="B913" s="32" t="s">
        <v>636</v>
      </c>
      <c r="C913" s="35">
        <v>63</v>
      </c>
      <c r="D913" s="34"/>
    </row>
    <row r="914" spans="1:4" ht="16" thickBot="1">
      <c r="A914" s="24"/>
      <c r="B914" s="32"/>
      <c r="C914" s="60">
        <f>SUM(C898:C913)</f>
        <v>157370</v>
      </c>
      <c r="D914" s="34"/>
    </row>
    <row r="915" spans="1:4" ht="16" thickBot="1">
      <c r="A915" s="24"/>
      <c r="B915" s="32"/>
      <c r="C915" s="54"/>
      <c r="D915" s="34"/>
    </row>
    <row r="916" spans="1:4" ht="37.9" customHeight="1" thickBot="1">
      <c r="A916" s="24" t="s">
        <v>637</v>
      </c>
      <c r="B916" s="32" t="s">
        <v>638</v>
      </c>
      <c r="C916" s="35">
        <v>1012</v>
      </c>
      <c r="D916" s="34" t="s">
        <v>639</v>
      </c>
    </row>
    <row r="917" spans="1:4" ht="16" thickBot="1">
      <c r="A917" s="24"/>
      <c r="B917" s="32" t="s">
        <v>640</v>
      </c>
      <c r="C917" s="35">
        <v>54</v>
      </c>
      <c r="D917" s="34"/>
    </row>
    <row r="918" spans="1:4" ht="16" thickBot="1">
      <c r="A918" s="24"/>
      <c r="B918" s="32" t="s">
        <v>641</v>
      </c>
      <c r="C918" s="35">
        <v>371</v>
      </c>
      <c r="D918" s="34"/>
    </row>
    <row r="919" spans="1:4" ht="16" thickBot="1">
      <c r="A919" s="24"/>
      <c r="B919" s="32" t="s">
        <v>642</v>
      </c>
      <c r="C919" s="35">
        <v>142</v>
      </c>
      <c r="D919" s="34"/>
    </row>
    <row r="920" spans="1:4" ht="16" thickBot="1">
      <c r="A920" s="24"/>
      <c r="B920" s="32" t="s">
        <v>643</v>
      </c>
      <c r="C920" s="35">
        <v>1311</v>
      </c>
      <c r="D920" s="34"/>
    </row>
    <row r="921" spans="1:4" ht="16" thickBot="1">
      <c r="A921" s="24"/>
      <c r="B921" s="32" t="s">
        <v>644</v>
      </c>
      <c r="C921" s="35">
        <v>118</v>
      </c>
      <c r="D921" s="34"/>
    </row>
    <row r="922" spans="1:4" ht="16" thickBot="1">
      <c r="A922" s="24"/>
      <c r="B922" s="32"/>
      <c r="C922" s="60">
        <f>SUM(C916:C921)</f>
        <v>3008</v>
      </c>
      <c r="D922" s="34"/>
    </row>
    <row r="923" spans="1:4" ht="16" thickBot="1">
      <c r="A923" s="24"/>
      <c r="B923" s="32"/>
      <c r="C923" s="54"/>
      <c r="D923" s="34"/>
    </row>
    <row r="924" spans="1:4" ht="30.5" thickBot="1">
      <c r="A924" s="24" t="s">
        <v>645</v>
      </c>
      <c r="B924" s="32" t="s">
        <v>646</v>
      </c>
      <c r="C924" s="35">
        <v>2106</v>
      </c>
      <c r="D924" s="34" t="s">
        <v>647</v>
      </c>
    </row>
    <row r="925" spans="1:4" ht="16" thickBot="1">
      <c r="A925" s="24"/>
      <c r="B925" s="32" t="s">
        <v>648</v>
      </c>
      <c r="C925" s="35">
        <v>395</v>
      </c>
      <c r="D925" s="34"/>
    </row>
    <row r="926" spans="1:4" ht="16" thickBot="1">
      <c r="A926" s="24"/>
      <c r="B926" s="32" t="s">
        <v>910</v>
      </c>
      <c r="C926" s="35">
        <v>129</v>
      </c>
      <c r="D926" s="34"/>
    </row>
    <row r="927" spans="1:4" ht="16" thickBot="1">
      <c r="A927" s="24"/>
      <c r="B927" s="32" t="s">
        <v>649</v>
      </c>
      <c r="C927" s="35">
        <v>295</v>
      </c>
      <c r="D927" s="34"/>
    </row>
    <row r="928" spans="1:4" ht="16" thickBot="1">
      <c r="A928" s="24"/>
      <c r="B928" s="32"/>
      <c r="C928" s="60">
        <f>SUM(C924:C927)</f>
        <v>2925</v>
      </c>
      <c r="D928" s="34"/>
    </row>
    <row r="929" spans="1:4" ht="16" thickBot="1">
      <c r="A929" s="24"/>
      <c r="B929" s="32"/>
      <c r="C929" s="54"/>
      <c r="D929" s="34"/>
    </row>
    <row r="930" spans="1:4" ht="16" thickBot="1">
      <c r="A930" s="24" t="s">
        <v>758</v>
      </c>
      <c r="B930" s="32" t="s">
        <v>650</v>
      </c>
      <c r="C930" s="35">
        <v>27133</v>
      </c>
      <c r="D930" s="34" t="s">
        <v>651</v>
      </c>
    </row>
    <row r="931" spans="1:4" ht="16" thickBot="1">
      <c r="A931" s="24"/>
      <c r="B931" s="32" t="s">
        <v>652</v>
      </c>
      <c r="C931" s="35">
        <v>434</v>
      </c>
      <c r="D931" s="34"/>
    </row>
    <row r="932" spans="1:4" ht="16" thickBot="1">
      <c r="A932" s="24"/>
      <c r="B932" s="32" t="s">
        <v>653</v>
      </c>
      <c r="C932" s="35">
        <v>447</v>
      </c>
      <c r="D932" s="34"/>
    </row>
    <row r="933" spans="1:4" ht="16" thickBot="1">
      <c r="A933" s="24"/>
      <c r="B933" s="32"/>
      <c r="C933" s="60">
        <f>SUM(C930:C932)</f>
        <v>28014</v>
      </c>
      <c r="D933" s="34"/>
    </row>
    <row r="934" spans="1:4" ht="16" thickBot="1">
      <c r="A934" s="24"/>
      <c r="B934" s="32"/>
      <c r="C934" s="60"/>
      <c r="D934" s="34"/>
    </row>
    <row r="935" spans="1:4" ht="16" thickBot="1">
      <c r="A935" s="24" t="s">
        <v>677</v>
      </c>
      <c r="B935" s="32" t="s">
        <v>664</v>
      </c>
      <c r="C935" s="35">
        <v>62769</v>
      </c>
      <c r="D935" s="71" t="s">
        <v>660</v>
      </c>
    </row>
    <row r="936" spans="1:4" ht="16" thickBot="1">
      <c r="A936" s="24"/>
      <c r="B936" s="32" t="s">
        <v>665</v>
      </c>
      <c r="C936" s="72">
        <v>2895</v>
      </c>
      <c r="D936" s="63"/>
    </row>
    <row r="937" spans="1:4" ht="16" thickBot="1">
      <c r="A937" s="24"/>
      <c r="B937" s="32" t="s">
        <v>666</v>
      </c>
      <c r="C937" s="35">
        <v>6819</v>
      </c>
      <c r="D937" s="34"/>
    </row>
    <row r="938" spans="1:4" ht="16" thickBot="1">
      <c r="A938" s="24"/>
      <c r="B938" s="32" t="s">
        <v>667</v>
      </c>
      <c r="C938" s="35">
        <v>1514</v>
      </c>
      <c r="D938" s="34"/>
    </row>
    <row r="939" spans="1:4" ht="16" thickBot="1">
      <c r="A939" s="24"/>
      <c r="B939" s="32" t="s">
        <v>668</v>
      </c>
      <c r="C939" s="35">
        <v>31748</v>
      </c>
      <c r="D939" s="34"/>
    </row>
    <row r="940" spans="1:4" ht="16" thickBot="1">
      <c r="A940" s="24"/>
      <c r="B940" s="32" t="s">
        <v>669</v>
      </c>
      <c r="C940" s="35">
        <v>2434</v>
      </c>
      <c r="D940" s="34"/>
    </row>
    <row r="941" spans="1:4" ht="16" thickBot="1">
      <c r="A941" s="24"/>
      <c r="B941" s="32"/>
      <c r="C941" s="60">
        <f>+SUM(C935:C940)</f>
        <v>108179</v>
      </c>
      <c r="D941" s="34"/>
    </row>
    <row r="942" spans="1:4" ht="16" thickBot="1">
      <c r="A942" s="24"/>
      <c r="B942" s="32"/>
      <c r="C942" s="60"/>
      <c r="D942" s="34"/>
    </row>
    <row r="943" spans="1:4" ht="16" thickBot="1">
      <c r="A943" s="24" t="s">
        <v>678</v>
      </c>
      <c r="B943" s="32" t="s">
        <v>670</v>
      </c>
      <c r="C943" s="35">
        <v>11168</v>
      </c>
      <c r="D943" s="34" t="s">
        <v>661</v>
      </c>
    </row>
    <row r="944" spans="1:4" ht="16" thickBot="1">
      <c r="A944" s="24"/>
      <c r="B944" s="32" t="s">
        <v>671</v>
      </c>
      <c r="C944" s="35">
        <v>112079</v>
      </c>
      <c r="D944" s="34"/>
    </row>
    <row r="945" spans="1:4" ht="16" thickBot="1">
      <c r="A945" s="24"/>
      <c r="B945" s="32" t="s">
        <v>675</v>
      </c>
      <c r="C945" s="35">
        <v>2723</v>
      </c>
      <c r="D945" s="34"/>
    </row>
    <row r="946" spans="1:4" ht="16" thickBot="1">
      <c r="A946" s="24"/>
      <c r="B946" s="32" t="s">
        <v>672</v>
      </c>
      <c r="C946" s="35">
        <v>4182</v>
      </c>
      <c r="D946" s="34"/>
    </row>
    <row r="947" spans="1:4" ht="16" thickBot="1">
      <c r="A947" s="24"/>
      <c r="B947" s="32" t="s">
        <v>673</v>
      </c>
      <c r="C947" s="35">
        <v>5331</v>
      </c>
      <c r="D947" s="34"/>
    </row>
    <row r="948" spans="1:4" ht="16" thickBot="1">
      <c r="A948" s="24"/>
      <c r="B948" s="32" t="s">
        <v>674</v>
      </c>
      <c r="C948" s="35">
        <v>8915</v>
      </c>
      <c r="D948" s="34"/>
    </row>
    <row r="949" spans="1:4" ht="16" thickBot="1">
      <c r="A949" s="24"/>
      <c r="B949" s="32" t="s">
        <v>676</v>
      </c>
      <c r="C949" s="35">
        <v>27223</v>
      </c>
      <c r="D949" s="34"/>
    </row>
    <row r="950" spans="1:4" ht="16" thickBot="1">
      <c r="A950" s="24"/>
      <c r="B950" s="32" t="s">
        <v>667</v>
      </c>
      <c r="C950" s="35">
        <v>802</v>
      </c>
      <c r="D950" s="34"/>
    </row>
    <row r="951" spans="1:4" ht="16" thickBot="1">
      <c r="A951" s="24"/>
      <c r="B951" s="32"/>
      <c r="C951" s="60">
        <f>SUM(C943:C950)</f>
        <v>172423</v>
      </c>
      <c r="D951" s="34"/>
    </row>
    <row r="952" spans="1:4" ht="16" thickBot="1">
      <c r="A952" s="24"/>
      <c r="B952" s="32"/>
      <c r="C952" s="60"/>
      <c r="D952" s="34"/>
    </row>
    <row r="953" spans="1:4" ht="16" thickBot="1">
      <c r="A953" s="24" t="s">
        <v>679</v>
      </c>
      <c r="B953" s="32" t="s">
        <v>680</v>
      </c>
      <c r="C953" s="35">
        <v>2051</v>
      </c>
      <c r="D953" s="34" t="s">
        <v>662</v>
      </c>
    </row>
    <row r="954" spans="1:4" ht="16" thickBot="1">
      <c r="A954" s="24"/>
      <c r="B954" s="32" t="s">
        <v>681</v>
      </c>
      <c r="C954" s="35">
        <v>66998</v>
      </c>
      <c r="D954" s="34"/>
    </row>
    <row r="955" spans="1:4" ht="16" thickBot="1">
      <c r="A955" s="24"/>
      <c r="B955" s="32" t="s">
        <v>682</v>
      </c>
      <c r="C955" s="35">
        <v>16374</v>
      </c>
      <c r="D955" s="34"/>
    </row>
    <row r="956" spans="1:4" ht="16" thickBot="1">
      <c r="A956" s="24"/>
      <c r="B956" s="32" t="s">
        <v>857</v>
      </c>
      <c r="C956" s="35">
        <v>339</v>
      </c>
      <c r="D956" s="34"/>
    </row>
    <row r="957" spans="1:4" ht="16" thickBot="1">
      <c r="A957" s="24"/>
      <c r="B957" s="32" t="s">
        <v>674</v>
      </c>
      <c r="C957" s="35">
        <v>756</v>
      </c>
      <c r="D957" s="34"/>
    </row>
    <row r="958" spans="1:4" ht="16" thickBot="1">
      <c r="A958" s="24"/>
      <c r="B958" s="32" t="s">
        <v>676</v>
      </c>
      <c r="C958" s="60">
        <v>18197</v>
      </c>
      <c r="D958" s="34"/>
    </row>
    <row r="959" spans="1:4" ht="16" thickBot="1">
      <c r="A959" s="24"/>
      <c r="B959" s="32"/>
      <c r="C959" s="60">
        <f>SUM(C953:C958)</f>
        <v>104715</v>
      </c>
      <c r="D959" s="34"/>
    </row>
    <row r="960" spans="1:4" ht="16" thickBot="1">
      <c r="A960" s="24"/>
      <c r="B960" s="32"/>
      <c r="C960" s="60"/>
      <c r="D960" s="34"/>
    </row>
    <row r="961" spans="1:4" ht="16" thickBot="1">
      <c r="A961" s="24" t="s">
        <v>693</v>
      </c>
      <c r="B961" s="32" t="s">
        <v>683</v>
      </c>
      <c r="C961" s="60">
        <v>54638</v>
      </c>
      <c r="D961" s="34" t="s">
        <v>663</v>
      </c>
    </row>
    <row r="962" spans="1:4" ht="16" thickBot="1">
      <c r="A962" s="24"/>
      <c r="B962" s="32"/>
      <c r="C962" s="60"/>
      <c r="D962" s="34"/>
    </row>
    <row r="963" spans="1:4" ht="16" thickBot="1">
      <c r="A963" s="24" t="s">
        <v>764</v>
      </c>
      <c r="B963" s="32" t="s">
        <v>765</v>
      </c>
      <c r="C963" s="60">
        <v>32</v>
      </c>
      <c r="D963" s="34" t="s">
        <v>763</v>
      </c>
    </row>
    <row r="964" spans="1:4" ht="16" thickBot="1">
      <c r="A964" s="24"/>
      <c r="B964" s="32"/>
      <c r="C964" s="60"/>
      <c r="D964" s="34"/>
    </row>
    <row r="965" spans="1:4" ht="39" customHeight="1" thickBot="1">
      <c r="A965" s="24" t="s">
        <v>872</v>
      </c>
      <c r="B965" s="32" t="s">
        <v>485</v>
      </c>
      <c r="C965" s="60">
        <v>679</v>
      </c>
      <c r="D965" s="34" t="s">
        <v>878</v>
      </c>
    </row>
    <row r="966" spans="1:4" ht="16" thickBot="1">
      <c r="A966" s="24"/>
      <c r="B966" s="32" t="s">
        <v>575</v>
      </c>
      <c r="C966" s="60">
        <v>5242</v>
      </c>
      <c r="D966" s="34"/>
    </row>
    <row r="967" spans="1:4" ht="16" thickBot="1">
      <c r="A967" s="24"/>
      <c r="B967" s="32" t="s">
        <v>691</v>
      </c>
      <c r="C967" s="60">
        <v>885</v>
      </c>
      <c r="D967" s="34"/>
    </row>
    <row r="968" spans="1:4" ht="16" thickBot="1">
      <c r="A968" s="24"/>
      <c r="B968" s="32" t="s">
        <v>576</v>
      </c>
      <c r="C968" s="60">
        <v>44</v>
      </c>
      <c r="D968" s="34"/>
    </row>
    <row r="969" spans="1:4" ht="16" thickBot="1">
      <c r="A969" s="24"/>
      <c r="B969" s="32" t="s">
        <v>873</v>
      </c>
      <c r="C969" s="60">
        <v>4804</v>
      </c>
      <c r="D969" s="34"/>
    </row>
    <row r="970" spans="1:4" ht="16" thickBot="1">
      <c r="A970" s="24"/>
      <c r="B970" s="32" t="s">
        <v>874</v>
      </c>
      <c r="C970" s="60">
        <v>154</v>
      </c>
      <c r="D970" s="34"/>
    </row>
    <row r="971" spans="1:4" ht="16" thickBot="1">
      <c r="A971" s="24"/>
      <c r="B971" s="32" t="s">
        <v>875</v>
      </c>
      <c r="C971" s="60">
        <v>3069</v>
      </c>
      <c r="D971" s="34"/>
    </row>
    <row r="972" spans="1:4" ht="16" thickBot="1">
      <c r="A972" s="24"/>
      <c r="B972" s="32" t="s">
        <v>876</v>
      </c>
      <c r="C972" s="60">
        <v>769</v>
      </c>
      <c r="D972" s="34"/>
    </row>
    <row r="973" spans="1:4" ht="16" thickBot="1">
      <c r="A973" s="24"/>
      <c r="B973" s="32"/>
      <c r="C973" s="60"/>
      <c r="D973" s="21"/>
    </row>
    <row r="974" spans="1:4" ht="16" thickBot="1">
      <c r="A974" s="24"/>
      <c r="B974" s="32"/>
      <c r="C974" s="60">
        <f>SUM(C965:C972)</f>
        <v>15646</v>
      </c>
      <c r="D974" s="21"/>
    </row>
    <row r="975" spans="1:4" ht="16" thickBot="1">
      <c r="A975" s="24"/>
      <c r="B975" s="32"/>
      <c r="C975" s="60"/>
      <c r="D975" s="21"/>
    </row>
    <row r="976" spans="1:4" ht="16" thickBot="1">
      <c r="A976" s="24" t="s">
        <v>882</v>
      </c>
      <c r="B976" s="32" t="s">
        <v>883</v>
      </c>
      <c r="C976" s="86">
        <v>1390</v>
      </c>
      <c r="D976" s="87" t="s">
        <v>881</v>
      </c>
    </row>
    <row r="977" spans="1:4" ht="16" thickBot="1">
      <c r="A977" s="24"/>
      <c r="B977" s="32" t="s">
        <v>884</v>
      </c>
      <c r="C977" s="86">
        <v>748</v>
      </c>
      <c r="D977" s="21"/>
    </row>
    <row r="978" spans="1:4" ht="16" thickBot="1">
      <c r="A978" s="24"/>
      <c r="B978" s="32" t="s">
        <v>885</v>
      </c>
      <c r="C978" s="60">
        <v>5782</v>
      </c>
      <c r="D978" s="34"/>
    </row>
    <row r="979" spans="1:4" ht="16" thickBot="1">
      <c r="A979" s="24"/>
      <c r="B979" s="32" t="s">
        <v>886</v>
      </c>
      <c r="C979" s="60">
        <v>204</v>
      </c>
      <c r="D979" s="34"/>
    </row>
    <row r="980" spans="1:4" ht="16" thickBot="1">
      <c r="A980" s="24"/>
      <c r="B980" s="32" t="s">
        <v>887</v>
      </c>
      <c r="C980" s="60">
        <v>139</v>
      </c>
      <c r="D980" s="34"/>
    </row>
    <row r="981" spans="1:4" ht="16" thickBot="1">
      <c r="A981" s="24"/>
      <c r="B981" s="32"/>
      <c r="C981" s="60"/>
      <c r="D981" s="34"/>
    </row>
    <row r="982" spans="1:4" ht="16" thickBot="1">
      <c r="A982" s="24"/>
      <c r="B982" s="32"/>
      <c r="C982" s="60">
        <f>SUM(C976:C980)</f>
        <v>8263</v>
      </c>
      <c r="D982" s="34"/>
    </row>
    <row r="983" spans="1:4" ht="16" thickBot="1">
      <c r="A983" s="79" t="s">
        <v>877</v>
      </c>
      <c r="B983" s="32"/>
      <c r="C983" s="60"/>
      <c r="D983" s="34"/>
    </row>
    <row r="984" spans="1:9" ht="16" thickBot="1">
      <c r="A984" s="24"/>
      <c r="B984" s="32"/>
      <c r="C984" s="60"/>
      <c r="D984" s="34"/>
      <c r="E984" s="14"/>
      <c r="F984" s="13"/>
      <c r="G984" s="13"/>
      <c r="H984" s="13"/>
      <c r="I984" s="13"/>
    </row>
    <row r="985" spans="1:4" ht="16" thickBot="1">
      <c r="A985" s="24"/>
      <c r="B985" s="32"/>
      <c r="C985" s="60"/>
      <c r="D985" s="34"/>
    </row>
    <row r="986" spans="1:4" ht="16" thickBot="1">
      <c r="A986" s="9" t="s">
        <v>654</v>
      </c>
      <c r="B986" s="8"/>
      <c r="C986" s="60">
        <f>SUM(C933,C928,C922,C914,C896,C892,C888,C886,C881,C879,C874,C868,C864,C859,C854,C848,C844,C837,C829,C822,C816,C941,C951,C959,C961,C963,C974,C982)</f>
        <v>1378466</v>
      </c>
      <c r="D986" s="34"/>
    </row>
    <row r="987" spans="1:4" ht="16" thickBot="1">
      <c r="A987" s="24"/>
      <c r="B987" s="32"/>
      <c r="C987" s="54"/>
      <c r="D987" s="34"/>
    </row>
    <row r="988" spans="1:4" ht="16" thickBot="1">
      <c r="A988" s="7" t="s">
        <v>655</v>
      </c>
      <c r="B988" s="6"/>
      <c r="C988" s="67">
        <f>SUM(C986,C800)</f>
        <v>1773288</v>
      </c>
      <c r="D988" s="52"/>
    </row>
    <row r="989" spans="1:4" ht="18" thickBot="1">
      <c r="A989" s="24"/>
      <c r="B989" s="59"/>
      <c r="C989" s="73"/>
      <c r="D989" s="71"/>
    </row>
    <row r="990" spans="1:4" ht="16" thickBot="1">
      <c r="A990" s="7" t="s">
        <v>656</v>
      </c>
      <c r="B990" s="5"/>
      <c r="C990" s="74">
        <f>SUM(C988,C654)</f>
        <v>4527813</v>
      </c>
      <c r="D990" s="75"/>
    </row>
  </sheetData>
  <mergeCells count="14">
    <mergeCell ref="A800:B800"/>
    <mergeCell ref="A898:A900"/>
    <mergeCell ref="B898:B900"/>
    <mergeCell ref="A3:D3"/>
    <mergeCell ref="A654:B654"/>
    <mergeCell ref="A5:B5"/>
    <mergeCell ref="A412:B412"/>
    <mergeCell ref="A523:B523"/>
    <mergeCell ref="A652:B652"/>
    <mergeCell ref="E984:I984"/>
    <mergeCell ref="C898:C900"/>
    <mergeCell ref="A986:B986"/>
    <mergeCell ref="A988:B988"/>
    <mergeCell ref="A990:B990"/>
  </mergeCells>
  <hyperlinks>
    <hyperlink ref="D5" r:id="rId1" display="Parku plāni"/>
  </hyperlinks>
  <pageMargins left="0.7" right="0.7" top="0.75" bottom="0.75" header="0.3" footer="0.3"/>
  <pageSetup horizontalDpi="300" verticalDpi="300" orientation="portrait" paperSize="9" r:id="rId2"/>
  <ignoredErrors>
    <ignoredError sqref="B449:B453 B441:B446 B435:B4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Vizma Mauriņa</dc:creator>
  <cp:keywords/>
  <dc:description/>
  <cp:lastModifiedBy>Arta Kešāne</cp:lastModifiedBy>
  <dcterms:created xsi:type="dcterms:W3CDTF">2020-05-11T14:08:36Z</dcterms:created>
  <dcterms:modified xsi:type="dcterms:W3CDTF">2026-09-16T10:54:26Z</dcterms:modified>
  <cp:category/>
</cp:coreProperties>
</file>